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1355" windowHeight="8955" activeTab="2"/>
  </bookViews>
  <sheets>
    <sheet name="Приложение 1" sheetId="3" r:id="rId1"/>
    <sheet name="Приложение 2" sheetId="1" r:id="rId2"/>
    <sheet name="Приложение 3" sheetId="4" r:id="rId3"/>
    <sheet name="Лист1" sheetId="2" r:id="rId4"/>
  </sheets>
  <calcPr calcId="144525"/>
</workbook>
</file>

<file path=xl/calcChain.xml><?xml version="1.0" encoding="utf-8"?>
<calcChain xmlns="http://schemas.openxmlformats.org/spreadsheetml/2006/main">
  <c r="H18" i="4" l="1"/>
  <c r="G18" i="4"/>
  <c r="G18" i="1"/>
  <c r="G85" i="3"/>
  <c r="H85" i="3"/>
  <c r="J51" i="3" l="1"/>
  <c r="J31" i="3" l="1"/>
  <c r="J28" i="3"/>
  <c r="J47" i="3" l="1"/>
  <c r="H21" i="4"/>
  <c r="G21" i="4"/>
  <c r="J19" i="4"/>
  <c r="J18" i="4"/>
  <c r="J21" i="4" s="1"/>
  <c r="H91" i="1"/>
  <c r="J91" i="1" s="1"/>
  <c r="G91" i="1"/>
  <c r="H86" i="1"/>
  <c r="H83" i="1"/>
  <c r="H88" i="1"/>
  <c r="G88" i="1"/>
  <c r="G86" i="1"/>
  <c r="G83" i="1"/>
  <c r="J83" i="1" s="1"/>
  <c r="H81" i="1"/>
  <c r="G81" i="1"/>
  <c r="J81" i="1" s="1"/>
  <c r="J58" i="1"/>
  <c r="J60" i="1"/>
  <c r="J61" i="1"/>
  <c r="J62" i="1"/>
  <c r="J63" i="1"/>
  <c r="J64" i="1"/>
  <c r="J66" i="1"/>
  <c r="J67" i="1"/>
  <c r="J68" i="1"/>
  <c r="J70" i="1"/>
  <c r="J71" i="1"/>
  <c r="J72" i="1"/>
  <c r="J73" i="1"/>
  <c r="J74" i="1"/>
  <c r="J76" i="1"/>
  <c r="J78" i="1"/>
  <c r="J79" i="1"/>
  <c r="J80" i="1"/>
  <c r="J82" i="1"/>
  <c r="J84" i="1"/>
  <c r="J85" i="1"/>
  <c r="J86" i="1"/>
  <c r="J87" i="1"/>
  <c r="J89" i="1"/>
  <c r="J90" i="1"/>
  <c r="J92" i="1"/>
  <c r="H77" i="1"/>
  <c r="G77" i="1"/>
  <c r="H49" i="1"/>
  <c r="G49" i="1"/>
  <c r="H35" i="1"/>
  <c r="G35" i="1"/>
  <c r="H18" i="1"/>
  <c r="J31" i="1"/>
  <c r="J80" i="3"/>
  <c r="G79" i="3"/>
  <c r="J79" i="3" s="1"/>
  <c r="J78" i="3"/>
  <c r="J77" i="3"/>
  <c r="J76" i="3"/>
  <c r="J75" i="3"/>
  <c r="J74" i="3"/>
  <c r="G73" i="3"/>
  <c r="J73" i="3" s="1"/>
  <c r="J72" i="3"/>
  <c r="J71" i="3"/>
  <c r="J70" i="3"/>
  <c r="G69" i="3"/>
  <c r="J69" i="3" s="1"/>
  <c r="J68" i="3"/>
  <c r="J67" i="3"/>
  <c r="J66" i="3"/>
  <c r="J65" i="3"/>
  <c r="J64" i="3"/>
  <c r="G63" i="3"/>
  <c r="J63" i="3" s="1"/>
  <c r="J62" i="3"/>
  <c r="J61" i="3"/>
  <c r="J58" i="3"/>
  <c r="J57" i="3"/>
  <c r="J56" i="3"/>
  <c r="J55" i="3"/>
  <c r="J53" i="3"/>
  <c r="J52" i="3"/>
  <c r="J46" i="3"/>
  <c r="G45" i="3"/>
  <c r="J45" i="3" s="1"/>
  <c r="G44" i="3"/>
  <c r="J44" i="3" s="1"/>
  <c r="J43" i="3"/>
  <c r="J42" i="3"/>
  <c r="J41" i="3"/>
  <c r="J40" i="3"/>
  <c r="J39" i="3"/>
  <c r="G38" i="3"/>
  <c r="J38" i="3" s="1"/>
  <c r="J37" i="3"/>
  <c r="J36" i="3"/>
  <c r="G35" i="3"/>
  <c r="J35" i="3" s="1"/>
  <c r="J33" i="3"/>
  <c r="J32" i="3"/>
  <c r="J30" i="3"/>
  <c r="J29" i="3"/>
  <c r="J27" i="3"/>
  <c r="J26" i="3"/>
  <c r="J25" i="3"/>
  <c r="J24" i="3"/>
  <c r="J23" i="3"/>
  <c r="J22" i="3"/>
  <c r="J21" i="3"/>
  <c r="J20" i="3"/>
  <c r="J19" i="3"/>
  <c r="J18" i="3"/>
  <c r="J88" i="1" l="1"/>
  <c r="H94" i="1"/>
  <c r="G94" i="1"/>
  <c r="J77" i="1"/>
  <c r="J85" i="3"/>
  <c r="J49" i="1"/>
  <c r="J20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8" i="1"/>
  <c r="J39" i="1"/>
  <c r="J41" i="1"/>
  <c r="J42" i="1"/>
  <c r="J43" i="1"/>
  <c r="J44" i="1"/>
  <c r="J45" i="1"/>
  <c r="J48" i="1"/>
  <c r="J51" i="1"/>
  <c r="J52" i="1"/>
  <c r="J53" i="1"/>
  <c r="J54" i="1"/>
  <c r="J55" i="1"/>
  <c r="J56" i="1"/>
  <c r="J57" i="1"/>
  <c r="J18" i="1"/>
  <c r="G69" i="1"/>
  <c r="J69" i="1" s="1"/>
  <c r="J94" i="1" l="1"/>
  <c r="J19" i="1"/>
  <c r="G65" i="1"/>
  <c r="J65" i="1" s="1"/>
  <c r="G37" i="1" l="1"/>
  <c r="J37" i="1" s="1"/>
  <c r="G47" i="1"/>
  <c r="J47" i="1" s="1"/>
  <c r="G59" i="1" l="1"/>
  <c r="J59" i="1" s="1"/>
  <c r="G75" i="1"/>
  <c r="J75" i="1" s="1"/>
  <c r="G40" i="1"/>
  <c r="J40" i="1" s="1"/>
  <c r="G46" i="1" l="1"/>
  <c r="J46" i="1" s="1"/>
</calcChain>
</file>

<file path=xl/sharedStrings.xml><?xml version="1.0" encoding="utf-8"?>
<sst xmlns="http://schemas.openxmlformats.org/spreadsheetml/2006/main" count="266" uniqueCount="179">
  <si>
    <t>Налог на доходы физических лиц</t>
  </si>
  <si>
    <t>000 2 00 00000 00 0000 000</t>
  </si>
  <si>
    <t>Безвозмездные поступления</t>
  </si>
  <si>
    <t>941 2 07 05000 10 0000 180</t>
  </si>
  <si>
    <t xml:space="preserve">Прочие безвозмездные поступления в бюджеты поселений </t>
  </si>
  <si>
    <t>941 2 02 04999 10  0000 151</t>
  </si>
  <si>
    <t xml:space="preserve">в т.ч.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</si>
  <si>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</si>
  <si>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941 2 02 03024 10 0000 151</t>
  </si>
  <si>
    <t>Субвенции бюджетам поселений на выполнение передаваемых полномочий субъектов Российской Федерации</t>
  </si>
  <si>
    <t>941 2 02 02999 10 0000 151</t>
  </si>
  <si>
    <t>Субвенции бюджетам поселений на выполнение передаваемых полномочий субъектов Российской Федерации(Административная комиссия)</t>
  </si>
  <si>
    <t>941 2 02 04999 10 0000 151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</si>
  <si>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</si>
  <si>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Прочие межбюджетные трансферты,передаваемые  бюджетам поселений (выпад доходы)</t>
  </si>
  <si>
    <t xml:space="preserve">          тыс.руб.</t>
  </si>
  <si>
    <t>Прочие межбюджетные трансферты, передаваемые бюджетам поселений (светофор)</t>
  </si>
  <si>
    <t>Доходы от продажи материальных и нематериальных активов.</t>
  </si>
  <si>
    <t>Субсидии на погашение задолженности за энергоресурсы организациями коммунального комплекса перед энергоснабжающими предприятиями</t>
  </si>
  <si>
    <t>Субсидии на софинансирование расходных обязательств муниципальных образований на реализацию в 2010 году мероприятий ведомственной целевой программы "Энерго-ресурсосбережение и повышение качества поставки услуг в жилищно-коммунальном хозяйстве Волгоградской области на 2010-2012 годы</t>
  </si>
  <si>
    <t xml:space="preserve"> Прочие межбюджетные трансферты,передаваемые  бюджетам поселений (ЛПХ прошлых лет)</t>
  </si>
  <si>
    <t>941 2 18 00000 00 0000 000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</si>
  <si>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лет.</t>
  </si>
  <si>
    <t>итого доходов</t>
  </si>
  <si>
    <t>Субвенции бюджетам поселений на выполнение передаваемых полномочий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</si>
  <si>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</si>
  <si>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000 1 14 00000 00 0000 000</t>
  </si>
  <si>
    <t>Доходы от реализации иного имущества, находящегося в собственности поселений,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</si>
  <si>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</si>
  <si>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</si>
  <si>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941 1 14 02053  10 0000 410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</si>
  <si>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</si>
  <si>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941 2 18 05030 10 0000 180</t>
  </si>
  <si>
    <t xml:space="preserve">Доходы бюджетов поселений от возврата иными организациями остатков субсидий  прошлых лет </t>
  </si>
  <si>
    <t>941 1 14 01050  10 0000 410</t>
  </si>
  <si>
    <t xml:space="preserve">Доходы от продажи квартир, находящихся в собственности поселений </t>
  </si>
  <si>
    <t>Штрафы, санкции, возмещение ущерба</t>
  </si>
  <si>
    <t>902 1 14 06013 10 0000 430</t>
  </si>
  <si>
    <t>000 1 16 00000 00 0000 000</t>
  </si>
  <si>
    <t>814 1 16 90050 10 0000 140</t>
  </si>
  <si>
    <t>Субсидии на поощрение победителей конкурса на лучшую организацию работы в представительных органах местного самоуправления городских и сельских поселений на 2013 год</t>
  </si>
  <si>
    <t>941 2 03 05000 10  0000 180</t>
  </si>
  <si>
    <t xml:space="preserve"> Безвозмездные поступления от государственных (муниципальных) организаций в бюджеты поселений</t>
  </si>
  <si>
    <t>941 2 03 05099 10  0000 180</t>
  </si>
  <si>
    <t xml:space="preserve"> Прочие безвозмездные поступления от государственных (муниципальных) организаций в бюджеты поселений</t>
  </si>
  <si>
    <t>941 2 02 04012 10  0000 151</t>
  </si>
  <si>
    <t>941 2 02 04 012  0000 151</t>
  </si>
  <si>
    <t>Межбюджетные трансферты,передаваемые  бюджетам  для компенсации допольных расходов, возникших в результате решений, принятых органами власти другого уровня</t>
  </si>
  <si>
    <t>Прочие поступления от денежных взысканий (штрафов) и иных сумм в возмещение ущерба, зачисляемые в бюджеты поселений</t>
  </si>
  <si>
    <t>000 1 16 51040 02 0000 140</t>
  </si>
  <si>
    <t xml:space="preserve"> Денежные взыскания (штрафы) установленные законами  субъектов Российской Федерации за несоблюдение  муниципальных правовых актов ,зачисляемые в бюджеты поселений</t>
  </si>
  <si>
    <t xml:space="preserve">Межбюджетные трансферты,передаваемые  бюджетам поселений для компенсации допольных расходов, возникших в результате решений, принятых органами власти другого уровня(депутатские наказы) </t>
  </si>
  <si>
    <t>941 2 02 04999  10 0000 151</t>
  </si>
  <si>
    <t xml:space="preserve">Прочие межбюджетные трансферты, передаваемые бюджетам </t>
  </si>
  <si>
    <t>941 2 02 04999  00 0000 151</t>
  </si>
  <si>
    <t>Прочие межбюджетные трансферты, передаваемые бюджетам поселений(деп. наказы)</t>
  </si>
  <si>
    <t>Фактически исполнено</t>
  </si>
  <si>
    <t>Процент исполнения</t>
  </si>
  <si>
    <t>Арендная плата за земельные участки, государственная собственность на которые  не разграничена и поступления от продажи права на заключение договоров аренды указанных земельных участков</t>
  </si>
  <si>
    <t>Субсидии бюджетам поселений на поддержку мер по обеспечению сбалансированности бюджетов)</t>
  </si>
  <si>
    <t>000 2 02 02999 10 0000 151</t>
  </si>
  <si>
    <t>Возврат остатков межбюджетных трансфертов прошлых лет</t>
  </si>
  <si>
    <t>Доходы от уплаты акцизов</t>
  </si>
  <si>
    <t>Наименование статьи</t>
  </si>
  <si>
    <t>Код бюджетной классификации</t>
  </si>
  <si>
    <t>Утверждено</t>
  </si>
  <si>
    <t>Приложение №1</t>
  </si>
  <si>
    <t>Код</t>
  </si>
  <si>
    <t>01 04</t>
  </si>
  <si>
    <t>01 03</t>
  </si>
  <si>
    <t>01 00</t>
  </si>
  <si>
    <t>01 02</t>
  </si>
  <si>
    <t>01 06</t>
  </si>
  <si>
    <t xml:space="preserve">01 11 </t>
  </si>
  <si>
    <t>01 13</t>
  </si>
  <si>
    <t>03 00</t>
  </si>
  <si>
    <t>03 09</t>
  </si>
  <si>
    <t>04 00</t>
  </si>
  <si>
    <t>04 05</t>
  </si>
  <si>
    <t>04 09</t>
  </si>
  <si>
    <t>04 12</t>
  </si>
  <si>
    <t>05 00</t>
  </si>
  <si>
    <t>05 01</t>
  </si>
  <si>
    <t>05 02</t>
  </si>
  <si>
    <t>05 03</t>
  </si>
  <si>
    <t>07 00</t>
  </si>
  <si>
    <t xml:space="preserve">07 07 </t>
  </si>
  <si>
    <t>08 00</t>
  </si>
  <si>
    <t>08 01</t>
  </si>
  <si>
    <t>08 04</t>
  </si>
  <si>
    <t>10 00</t>
  </si>
  <si>
    <t>11 00</t>
  </si>
  <si>
    <t>11 01</t>
  </si>
  <si>
    <t>11 02</t>
  </si>
  <si>
    <t>13 00</t>
  </si>
  <si>
    <t>13 01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</si>
  <si>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</si>
  <si>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</si>
  <si>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</si>
  <si>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местной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</si>
  <si>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</si>
  <si>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</si>
  <si>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</si>
  <si>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</si>
  <si>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</si>
  <si>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</si>
  <si>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</si>
  <si>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</si>
  <si>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</si>
  <si>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</si>
  <si>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</si>
  <si>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</si>
  <si>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</si>
  <si>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</si>
  <si>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</si>
  <si>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</si>
  <si>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</si>
  <si>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Другие вопросы в области культуры, кинематографии</t>
  </si>
  <si>
    <t>Культура, библиотеки</t>
  </si>
  <si>
    <t>Социальная политика</t>
  </si>
  <si>
    <t>Физическая культура и спорт</t>
  </si>
  <si>
    <t xml:space="preserve">Физическая культура 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</si>
  <si>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</si>
  <si>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</si>
  <si>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</si>
  <si>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</si>
  <si>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 xml:space="preserve">Наименование </t>
  </si>
  <si>
    <t>Изменение остатков средств на счетах по учету средств бюджета поселения в течение соответствующего финансового года</t>
  </si>
  <si>
    <t>Итого:</t>
  </si>
  <si>
    <t>000 2 19 05000 13 0000 151</t>
  </si>
  <si>
    <t>10 01</t>
  </si>
  <si>
    <t>Пенсионное обеспечение</t>
  </si>
  <si>
    <t>Жилищно-коммунальное хозяйство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</si>
  <si>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</si>
  <si>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Прочие субсидии бюджетам городских поселений</t>
  </si>
  <si>
    <t>182 1 01 02000 01 0000 110</t>
  </si>
  <si>
    <t>100 1 03 02200 01 0000 110</t>
  </si>
  <si>
    <t>182 1 06 01030 13 0000 110</t>
  </si>
  <si>
    <t>182 1 06 06033 13 0000 110</t>
  </si>
  <si>
    <t>182 1 06 06043 13 0000 110</t>
  </si>
  <si>
    <t>902 1 11 05013 13 0000 120</t>
  </si>
  <si>
    <t>941 1 11 05025 13 0000 120</t>
  </si>
  <si>
    <t>941 1 11 05035 13 0000 120</t>
  </si>
  <si>
    <t>941 1 11 09045  13 0000 120</t>
  </si>
  <si>
    <t>902 1 14 06013 13 0000 430</t>
  </si>
  <si>
    <t>802 1 16 51040 02 0000 140</t>
  </si>
  <si>
    <t>941 1 16 33050 13 0000 140</t>
  </si>
  <si>
    <t>182 1 05 03010 01 1000 110</t>
  </si>
  <si>
    <t>941 1 16 90050 13 0000 140</t>
  </si>
  <si>
    <t>000 1 17 05050 13 0000 180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</si>
  <si>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
</t>
  </si>
  <si>
    <t xml:space="preserve">  Прочие межбюджетные трансферты, передаваемые бюджетам городских поселений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</si>
  <si>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</si>
  <si>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</si>
  <si>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</si>
  <si>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</si>
  <si>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</si>
  <si>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</si>
  <si>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</si>
  <si>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</si>
  <si>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</si>
  <si>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</si>
  <si>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Прочие безвозмездные поступления от государственных (муниципальных) организаций в бюджеты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</si>
  <si>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</si>
  <si>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</si>
  <si>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941 2 03 05099 13 0000 150</t>
  </si>
  <si>
    <t>941 2 02 30024 13 0000 150</t>
  </si>
  <si>
    <t>941 2 02 49999 13 0000 150</t>
  </si>
  <si>
    <t>941 2 02 29999 13 0000 150</t>
  </si>
  <si>
    <t>941 2 02 15001 13 0000 150</t>
  </si>
  <si>
    <t>941 1 13 02995 13 0000 130</t>
  </si>
  <si>
    <t>941 2 07 05020 13 0000 150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</si>
  <si>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</si>
  <si>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к постановлению администрации</t>
  </si>
  <si>
    <t>Иловлинского городского поселения от 05.04.2019г. № 116</t>
  </si>
  <si>
    <t>Отчет об исполнении бюджета Иловлинского городского поселения за 1 квартал 2019 года</t>
  </si>
  <si>
    <t>1. Исполнение по доходам местного  бюджета за 1 квартал 2019 года</t>
  </si>
  <si>
    <t>2. Исполнение расходов местного бюджета по разделам и подразделам функциональной классификации расходов местного бюджета за 1 квартал 2019 года</t>
  </si>
  <si>
    <t>3. Исполнение по источникам внутреннего финансирования дефицита местного бюджета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</si>
</sst>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_р_._-;\-* #,##0.0_р_._-;_-* &quot;-&quot;?_р_._-;_-@_-"/>
    <numFmt numFmtId="167" formatCode="#,##0.0_ ;\-#,##0.0\ "/>
    <numFmt numFmtId="168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/>
    <xf numFmtId="165" fontId="0" fillId="0" borderId="0" xfId="1" applyNumberFormat="1" applyFont="1" applyBorder="1"/>
    <xf numFmtId="165" fontId="0" fillId="0" borderId="0" xfId="1" applyNumberFormat="1" applyFont="1"/>
    <xf numFmtId="166" fontId="0" fillId="0" borderId="0" xfId="0" applyNumberFormat="1"/>
    <xf numFmtId="0" fontId="2" fillId="0" borderId="3" xfId="0" applyFont="1" applyBorder="1"/>
    <xf numFmtId="0" fontId="2" fillId="0" borderId="0" xfId="0" applyFont="1" applyBorder="1"/>
    <xf numFmtId="0" fontId="2" fillId="0" borderId="6" xfId="0" applyFont="1" applyBorder="1"/>
    <xf numFmtId="165" fontId="2" fillId="0" borderId="0" xfId="1" applyNumberFormat="1" applyFont="1" applyBorder="1"/>
    <xf numFmtId="167" fontId="2" fillId="0" borderId="0" xfId="0" applyNumberFormat="1" applyFont="1"/>
    <xf numFmtId="0" fontId="6" fillId="0" borderId="0" xfId="0" applyFont="1" applyBorder="1"/>
    <xf numFmtId="0" fontId="2" fillId="0" borderId="0" xfId="0" applyFont="1" applyBorder="1" applyAlignment="1">
      <alignment wrapText="1"/>
    </xf>
    <xf numFmtId="0" fontId="7" fillId="0" borderId="0" xfId="0" applyFont="1" applyBorder="1"/>
    <xf numFmtId="0" fontId="2" fillId="0" borderId="0" xfId="0" applyFont="1" applyFill="1" applyBorder="1"/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6" fillId="0" borderId="0" xfId="0" applyFont="1" applyFill="1" applyBorder="1"/>
    <xf numFmtId="0" fontId="8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/>
    <xf numFmtId="0" fontId="9" fillId="0" borderId="8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167" fontId="6" fillId="0" borderId="0" xfId="0" applyNumberFormat="1" applyFont="1"/>
    <xf numFmtId="0" fontId="3" fillId="0" borderId="0" xfId="0" applyFont="1"/>
    <xf numFmtId="2" fontId="0" fillId="0" borderId="0" xfId="0" applyNumberFormat="1"/>
    <xf numFmtId="0" fontId="2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3" fillId="0" borderId="0" xfId="0" applyFont="1" applyBorder="1"/>
    <xf numFmtId="0" fontId="6" fillId="0" borderId="0" xfId="0" applyFont="1" applyFill="1" applyBorder="1" applyAlignment="1">
      <alignment wrapText="1"/>
    </xf>
    <xf numFmtId="168" fontId="2" fillId="0" borderId="0" xfId="0" applyNumberFormat="1" applyFont="1" applyFill="1" applyBorder="1"/>
    <xf numFmtId="168" fontId="6" fillId="0" borderId="0" xfId="1" applyNumberFormat="1" applyFont="1" applyBorder="1"/>
    <xf numFmtId="168" fontId="2" fillId="0" borderId="0" xfId="1" applyNumberFormat="1" applyFont="1" applyBorder="1"/>
    <xf numFmtId="168" fontId="2" fillId="0" borderId="0" xfId="0" applyNumberFormat="1" applyFont="1" applyBorder="1"/>
    <xf numFmtId="168" fontId="7" fillId="0" borderId="0" xfId="1" applyNumberFormat="1" applyFont="1" applyBorder="1"/>
    <xf numFmtId="168" fontId="8" fillId="0" borderId="0" xfId="1" applyNumberFormat="1" applyFont="1" applyBorder="1"/>
    <xf numFmtId="168" fontId="7" fillId="0" borderId="0" xfId="0" applyNumberFormat="1" applyFont="1" applyBorder="1"/>
    <xf numFmtId="168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Border="1" applyAlignment="1">
      <alignment horizontal="center"/>
    </xf>
    <xf numFmtId="168" fontId="9" fillId="0" borderId="7" xfId="0" applyNumberFormat="1" applyFont="1" applyBorder="1" applyAlignment="1">
      <alignment horizontal="center" vertical="top" wrapText="1"/>
    </xf>
    <xf numFmtId="168" fontId="2" fillId="0" borderId="0" xfId="1" applyNumberFormat="1" applyFont="1" applyFill="1" applyBorder="1"/>
    <xf numFmtId="168" fontId="2" fillId="0" borderId="0" xfId="1" applyNumberFormat="1" applyFont="1"/>
    <xf numFmtId="168" fontId="2" fillId="0" borderId="0" xfId="1" applyNumberFormat="1" applyFont="1" applyBorder="1" applyAlignment="1">
      <alignment horizontal="right"/>
    </xf>
    <xf numFmtId="168" fontId="6" fillId="0" borderId="0" xfId="0" applyNumberFormat="1" applyFont="1"/>
    <xf numFmtId="168" fontId="2" fillId="0" borderId="0" xfId="0" applyNumberFormat="1" applyFont="1"/>
    <xf numFmtId="168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wrapText="1"/>
    </xf>
    <xf numFmtId="168" fontId="6" fillId="0" borderId="0" xfId="0" applyNumberFormat="1" applyFont="1" applyAlignment="1"/>
    <xf numFmtId="0" fontId="6" fillId="0" borderId="0" xfId="0" applyFont="1" applyBorder="1" applyAlignment="1"/>
    <xf numFmtId="0" fontId="2" fillId="0" borderId="0" xfId="2" applyFont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/>
    <xf numFmtId="168" fontId="2" fillId="0" borderId="0" xfId="1" applyNumberFormat="1" applyFont="1" applyBorder="1" applyAlignment="1"/>
    <xf numFmtId="168" fontId="2" fillId="0" borderId="0" xfId="0" applyNumberFormat="1" applyFont="1" applyBorder="1" applyAlignment="1"/>
    <xf numFmtId="168" fontId="2" fillId="0" borderId="0" xfId="0" applyNumberFormat="1" applyFont="1" applyAlignment="1"/>
    <xf numFmtId="168" fontId="2" fillId="0" borderId="0" xfId="0" applyNumberFormat="1" applyFont="1" applyFill="1" applyBorder="1" applyAlignment="1"/>
    <xf numFmtId="0" fontId="7" fillId="0" borderId="0" xfId="0" applyFont="1" applyBorder="1" applyAlignment="1"/>
    <xf numFmtId="0" fontId="2" fillId="0" borderId="0" xfId="0" applyFont="1" applyFill="1" applyBorder="1" applyAlignment="1"/>
    <xf numFmtId="0" fontId="8" fillId="0" borderId="0" xfId="0" applyFont="1" applyBorder="1" applyAlignment="1"/>
    <xf numFmtId="168" fontId="7" fillId="0" borderId="0" xfId="1" applyNumberFormat="1" applyFont="1" applyBorder="1" applyAlignment="1"/>
    <xf numFmtId="168" fontId="8" fillId="0" borderId="0" xfId="1" applyNumberFormat="1" applyFont="1" applyBorder="1" applyAlignment="1"/>
    <xf numFmtId="168" fontId="7" fillId="0" borderId="0" xfId="0" applyNumberFormat="1" applyFont="1" applyBorder="1" applyAlignment="1"/>
    <xf numFmtId="0" fontId="6" fillId="0" borderId="0" xfId="0" applyFont="1" applyFill="1" applyBorder="1" applyAlignment="1"/>
    <xf numFmtId="168" fontId="6" fillId="0" borderId="0" xfId="1" applyNumberFormat="1" applyFont="1" applyBorder="1" applyAlignment="1"/>
    <xf numFmtId="0" fontId="2" fillId="2" borderId="0" xfId="0" applyFont="1" applyFill="1" applyBorder="1" applyAlignment="1"/>
    <xf numFmtId="0" fontId="8" fillId="0" borderId="0" xfId="0" applyFont="1" applyFill="1" applyBorder="1" applyAlignment="1"/>
    <xf numFmtId="168" fontId="9" fillId="0" borderId="7" xfId="0" applyNumberFormat="1" applyFont="1" applyBorder="1" applyAlignment="1">
      <alignment horizontal="center" wrapText="1"/>
    </xf>
    <xf numFmtId="168" fontId="9" fillId="0" borderId="8" xfId="0" applyNumberFormat="1" applyFont="1" applyBorder="1" applyAlignment="1">
      <alignment wrapText="1"/>
    </xf>
    <xf numFmtId="168" fontId="2" fillId="0" borderId="0" xfId="1" applyNumberFormat="1" applyFont="1" applyFill="1" applyBorder="1" applyAlignment="1"/>
    <xf numFmtId="0" fontId="2" fillId="0" borderId="0" xfId="0" applyFont="1" applyAlignment="1"/>
    <xf numFmtId="168" fontId="2" fillId="0" borderId="0" xfId="1" applyNumberFormat="1" applyFont="1" applyAlignment="1"/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ome.garan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24" zoomScale="130" zoomScaleNormal="130" workbookViewId="0">
      <selection activeCell="L10" sqref="L10"/>
    </sheetView>
  </sheetViews>
  <sheetFormatPr defaultRowHeight="12.75" x14ac:dyDescent="0.2"/>
  <cols>
    <col min="1" max="1" width="0.42578125" customWidth="1"/>
    <col min="2" max="2" width="11.7109375" customWidth="1"/>
    <col min="3" max="3" width="10.140625" customWidth="1"/>
    <col min="4" max="4" width="2.7109375" hidden="1" customWidth="1"/>
    <col min="5" max="5" width="0.28515625" hidden="1" customWidth="1"/>
    <col min="6" max="6" width="31.140625" customWidth="1"/>
    <col min="7" max="7" width="10" customWidth="1"/>
    <col min="8" max="8" width="9.42578125" customWidth="1"/>
    <col min="9" max="9" width="16.140625" hidden="1" customWidth="1"/>
    <col min="10" max="10" width="9.85546875" customWidth="1"/>
    <col min="11" max="11" width="17.140625" customWidth="1"/>
  </cols>
  <sheetData>
    <row r="1" spans="2:10" ht="5.25" customHeight="1" x14ac:dyDescent="0.2"/>
    <row r="2" spans="2:10" ht="10.5" customHeight="1" x14ac:dyDescent="0.2">
      <c r="B2" t="s">
        <v>13</v>
      </c>
      <c r="G2" s="87" t="s">
        <v>66</v>
      </c>
      <c r="H2" s="97"/>
      <c r="I2" s="97"/>
      <c r="J2" s="97"/>
    </row>
    <row r="3" spans="2:10" ht="12.75" customHeight="1" x14ac:dyDescent="0.2">
      <c r="G3" s="87" t="s">
        <v>173</v>
      </c>
      <c r="H3" s="97"/>
      <c r="I3" s="97"/>
      <c r="J3" s="97"/>
    </row>
    <row r="4" spans="2:10" ht="9.75" hidden="1" customHeight="1" x14ac:dyDescent="0.2">
      <c r="G4" s="87"/>
      <c r="H4" s="97"/>
      <c r="I4" s="97"/>
      <c r="J4" s="97"/>
    </row>
    <row r="5" spans="2:10" ht="23.25" customHeight="1" x14ac:dyDescent="0.2">
      <c r="G5" s="98" t="s">
        <v>174</v>
      </c>
      <c r="H5" s="99"/>
      <c r="I5" s="99"/>
      <c r="J5" s="99"/>
    </row>
    <row r="6" spans="2:10" ht="21.75" customHeight="1" x14ac:dyDescent="0.2">
      <c r="B6" s="31" t="s">
        <v>175</v>
      </c>
      <c r="G6" s="83"/>
      <c r="H6" s="83"/>
      <c r="I6" s="83"/>
      <c r="J6" s="83"/>
    </row>
    <row r="7" spans="2:10" ht="14.25" hidden="1" customHeight="1" x14ac:dyDescent="0.2">
      <c r="B7" s="96" t="s">
        <v>176</v>
      </c>
      <c r="C7" s="96"/>
      <c r="D7" s="96"/>
      <c r="E7" s="96"/>
      <c r="F7" s="96"/>
      <c r="G7" s="96"/>
      <c r="H7" s="96"/>
      <c r="I7" s="96"/>
      <c r="J7" s="96"/>
    </row>
    <row r="8" spans="2:10" ht="14.25" customHeight="1" x14ac:dyDescent="0.2">
      <c r="B8" s="96"/>
      <c r="C8" s="96"/>
      <c r="D8" s="96"/>
      <c r="E8" s="96"/>
      <c r="F8" s="96"/>
      <c r="G8" s="96"/>
      <c r="H8" s="96"/>
      <c r="I8" s="96"/>
      <c r="J8" s="96"/>
    </row>
    <row r="9" spans="2:10" ht="3" hidden="1" customHeight="1" x14ac:dyDescent="0.2">
      <c r="B9" s="2"/>
      <c r="C9" s="2"/>
      <c r="D9" s="2"/>
      <c r="E9" s="2"/>
      <c r="F9" s="2"/>
      <c r="G9" s="2"/>
      <c r="H9" s="2"/>
      <c r="I9" s="2"/>
      <c r="J9" s="2"/>
    </row>
    <row r="10" spans="2:10" ht="14.25" customHeight="1" x14ac:dyDescent="0.2">
      <c r="B10" s="87" t="s">
        <v>15</v>
      </c>
      <c r="C10" s="87"/>
      <c r="D10" s="87"/>
      <c r="E10" s="87"/>
      <c r="F10" s="87"/>
      <c r="G10" s="87"/>
      <c r="H10" s="87"/>
      <c r="I10" s="87"/>
      <c r="J10" s="87"/>
    </row>
    <row r="11" spans="2:10" ht="2.25" hidden="1" customHeight="1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0" ht="11.25" customHeight="1" x14ac:dyDescent="0.2">
      <c r="B12" s="88" t="s">
        <v>64</v>
      </c>
      <c r="C12" s="89"/>
      <c r="D12" s="89"/>
      <c r="E12" s="10"/>
      <c r="F12" s="92" t="s">
        <v>63</v>
      </c>
      <c r="G12" s="94" t="s">
        <v>65</v>
      </c>
      <c r="H12" s="94" t="s">
        <v>56</v>
      </c>
      <c r="I12" s="11"/>
      <c r="J12" s="94" t="s">
        <v>57</v>
      </c>
    </row>
    <row r="13" spans="2:10" ht="28.5" customHeight="1" x14ac:dyDescent="0.2">
      <c r="B13" s="90"/>
      <c r="C13" s="91"/>
      <c r="D13" s="91"/>
      <c r="E13" s="12"/>
      <c r="F13" s="93"/>
      <c r="G13" s="95"/>
      <c r="H13" s="95"/>
      <c r="I13" s="11"/>
      <c r="J13" s="95"/>
    </row>
    <row r="14" spans="2:10" ht="6.75" hidden="1" customHeight="1" x14ac:dyDescent="0.2">
      <c r="B14" s="11"/>
      <c r="C14" s="11"/>
      <c r="D14" s="11"/>
      <c r="E14" s="11"/>
      <c r="F14" s="11"/>
      <c r="G14" s="11"/>
      <c r="H14" s="11"/>
      <c r="I14" s="11"/>
      <c r="J14" s="2"/>
    </row>
    <row r="15" spans="2:10" ht="15" hidden="1" customHeight="1" x14ac:dyDescent="0.2">
      <c r="B15" s="11"/>
      <c r="C15" s="11"/>
      <c r="D15" s="11"/>
      <c r="E15" s="11"/>
      <c r="F15" s="11"/>
      <c r="G15" s="13"/>
      <c r="H15" s="11"/>
      <c r="I15" s="11"/>
      <c r="J15" s="2"/>
    </row>
    <row r="16" spans="2:10" ht="0.75" customHeight="1" x14ac:dyDescent="0.2">
      <c r="B16" s="11"/>
      <c r="C16" s="11"/>
      <c r="D16" s="11"/>
      <c r="E16" s="11"/>
      <c r="F16" s="11"/>
      <c r="G16" s="13"/>
      <c r="H16" s="11"/>
      <c r="I16" s="11"/>
      <c r="J16" s="2"/>
    </row>
    <row r="17" spans="2:10" ht="16.5" customHeight="1" x14ac:dyDescent="0.2">
      <c r="B17" s="85">
        <v>1</v>
      </c>
      <c r="C17" s="86"/>
      <c r="D17" s="54"/>
      <c r="E17" s="54"/>
      <c r="F17" s="59">
        <v>2</v>
      </c>
      <c r="G17" s="58">
        <v>3</v>
      </c>
      <c r="H17" s="59">
        <v>4</v>
      </c>
      <c r="I17" s="54"/>
      <c r="J17" s="59">
        <v>5</v>
      </c>
    </row>
    <row r="18" spans="2:10" ht="16.5" customHeight="1" x14ac:dyDescent="0.2">
      <c r="B18" s="65" t="s">
        <v>135</v>
      </c>
      <c r="C18" s="65"/>
      <c r="D18" s="65"/>
      <c r="E18" s="65"/>
      <c r="F18" s="65" t="s">
        <v>0</v>
      </c>
      <c r="G18" s="66">
        <v>22500</v>
      </c>
      <c r="H18" s="67">
        <v>5727</v>
      </c>
      <c r="I18" s="67"/>
      <c r="J18" s="68">
        <f t="shared" ref="J18:J47" si="0">H18/G18*100</f>
        <v>25.453333333333333</v>
      </c>
    </row>
    <row r="19" spans="2:10" ht="17.25" customHeight="1" x14ac:dyDescent="0.2">
      <c r="B19" s="65" t="s">
        <v>136</v>
      </c>
      <c r="C19" s="62"/>
      <c r="D19" s="62"/>
      <c r="E19" s="65"/>
      <c r="F19" s="16" t="s">
        <v>62</v>
      </c>
      <c r="G19" s="66">
        <v>1876.7</v>
      </c>
      <c r="H19" s="69">
        <v>506.7</v>
      </c>
      <c r="I19" s="67"/>
      <c r="J19" s="68">
        <f t="shared" si="0"/>
        <v>26.999520434805774</v>
      </c>
    </row>
    <row r="20" spans="2:10" ht="51" customHeight="1" x14ac:dyDescent="0.2">
      <c r="B20" s="65" t="s">
        <v>147</v>
      </c>
      <c r="C20" s="65"/>
      <c r="D20" s="65"/>
      <c r="E20" s="65"/>
      <c r="F20" s="16" t="s">
        <v>152</v>
      </c>
      <c r="G20" s="66">
        <v>180</v>
      </c>
      <c r="H20" s="67">
        <v>84.4</v>
      </c>
      <c r="I20" s="67"/>
      <c r="J20" s="68">
        <f t="shared" si="0"/>
        <v>46.888888888888893</v>
      </c>
    </row>
    <row r="21" spans="2:10" ht="5.25" hidden="1" customHeight="1" x14ac:dyDescent="0.2">
      <c r="B21" s="65"/>
      <c r="C21" s="65"/>
      <c r="D21" s="65"/>
      <c r="E21" s="65"/>
      <c r="F21" s="65"/>
      <c r="G21" s="66"/>
      <c r="H21" s="67"/>
      <c r="I21" s="67"/>
      <c r="J21" s="68" t="e">
        <f t="shared" si="0"/>
        <v>#DIV/0!</v>
      </c>
    </row>
    <row r="22" spans="2:10" ht="60" customHeight="1" x14ac:dyDescent="0.2">
      <c r="B22" s="65" t="s">
        <v>137</v>
      </c>
      <c r="C22" s="65"/>
      <c r="D22" s="65"/>
      <c r="E22" s="65"/>
      <c r="F22" s="16" t="s">
        <v>153</v>
      </c>
      <c r="G22" s="66">
        <v>750</v>
      </c>
      <c r="H22" s="67">
        <v>72.5</v>
      </c>
      <c r="I22" s="67"/>
      <c r="J22" s="68">
        <f t="shared" si="0"/>
        <v>9.6666666666666661</v>
      </c>
    </row>
    <row r="23" spans="2:10" ht="6" hidden="1" customHeight="1" x14ac:dyDescent="0.2">
      <c r="B23" s="65"/>
      <c r="C23" s="65"/>
      <c r="D23" s="65"/>
      <c r="E23" s="65"/>
      <c r="F23" s="65"/>
      <c r="G23" s="66"/>
      <c r="H23" s="67"/>
      <c r="I23" s="67"/>
      <c r="J23" s="68" t="e">
        <f t="shared" si="0"/>
        <v>#DIV/0!</v>
      </c>
    </row>
    <row r="24" spans="2:10" ht="49.5" customHeight="1" x14ac:dyDescent="0.2">
      <c r="B24" s="65" t="s">
        <v>138</v>
      </c>
      <c r="C24" s="65"/>
      <c r="D24" s="65"/>
      <c r="E24" s="65"/>
      <c r="F24" s="16" t="s">
        <v>154</v>
      </c>
      <c r="G24" s="66">
        <v>5000</v>
      </c>
      <c r="H24" s="69">
        <v>528.5</v>
      </c>
      <c r="I24" s="67"/>
      <c r="J24" s="68">
        <f t="shared" si="0"/>
        <v>10.57</v>
      </c>
    </row>
    <row r="25" spans="2:10" ht="17.25" hidden="1" customHeight="1" x14ac:dyDescent="0.2">
      <c r="B25" s="65"/>
      <c r="C25" s="65"/>
      <c r="D25" s="65"/>
      <c r="E25" s="65"/>
      <c r="F25" s="65"/>
      <c r="G25" s="66"/>
      <c r="H25" s="67"/>
      <c r="I25" s="67"/>
      <c r="J25" s="68" t="e">
        <f t="shared" si="0"/>
        <v>#DIV/0!</v>
      </c>
    </row>
    <row r="26" spans="2:10" ht="26.25" hidden="1" customHeight="1" x14ac:dyDescent="0.2">
      <c r="B26" s="65"/>
      <c r="C26" s="65"/>
      <c r="D26" s="65"/>
      <c r="E26" s="65"/>
      <c r="F26" s="70"/>
      <c r="G26" s="66"/>
      <c r="H26" s="67"/>
      <c r="I26" s="67"/>
      <c r="J26" s="68" t="e">
        <f t="shared" si="0"/>
        <v>#DIV/0!</v>
      </c>
    </row>
    <row r="27" spans="2:10" ht="30" hidden="1" customHeight="1" x14ac:dyDescent="0.2">
      <c r="B27" s="65"/>
      <c r="C27" s="65"/>
      <c r="D27" s="65"/>
      <c r="E27" s="65"/>
      <c r="F27" s="65"/>
      <c r="G27" s="66"/>
      <c r="H27" s="67"/>
      <c r="I27" s="67"/>
      <c r="J27" s="68" t="e">
        <f t="shared" si="0"/>
        <v>#DIV/0!</v>
      </c>
    </row>
    <row r="28" spans="2:10" ht="51" customHeight="1" x14ac:dyDescent="0.2">
      <c r="B28" s="65" t="s">
        <v>139</v>
      </c>
      <c r="C28" s="65"/>
      <c r="D28" s="65"/>
      <c r="E28" s="65"/>
      <c r="F28" s="16" t="s">
        <v>155</v>
      </c>
      <c r="G28" s="66">
        <v>5000</v>
      </c>
      <c r="H28" s="67">
        <v>203.1</v>
      </c>
      <c r="I28" s="67"/>
      <c r="J28" s="68">
        <f t="shared" ref="J28" si="1">H28/G28*100</f>
        <v>4.0619999999999994</v>
      </c>
    </row>
    <row r="29" spans="2:10" ht="69.75" customHeight="1" x14ac:dyDescent="0.2">
      <c r="B29" s="65" t="s">
        <v>140</v>
      </c>
      <c r="C29" s="65"/>
      <c r="D29" s="65"/>
      <c r="E29" s="65"/>
      <c r="F29" s="16" t="s">
        <v>58</v>
      </c>
      <c r="G29" s="66">
        <v>3600</v>
      </c>
      <c r="H29" s="67">
        <v>492.7</v>
      </c>
      <c r="I29" s="67"/>
      <c r="J29" s="68">
        <f t="shared" si="0"/>
        <v>13.68611111111111</v>
      </c>
    </row>
    <row r="30" spans="2:10" ht="7.5" hidden="1" customHeight="1" x14ac:dyDescent="0.2">
      <c r="B30" s="65"/>
      <c r="C30" s="65"/>
      <c r="D30" s="65"/>
      <c r="E30" s="65"/>
      <c r="F30" s="65"/>
      <c r="G30" s="66"/>
      <c r="H30" s="67"/>
      <c r="I30" s="67"/>
      <c r="J30" s="68" t="e">
        <f t="shared" si="0"/>
        <v>#DIV/0!</v>
      </c>
    </row>
    <row r="31" spans="2:10" ht="83.25" customHeight="1" x14ac:dyDescent="0.2">
      <c r="B31" s="65" t="s">
        <v>141</v>
      </c>
      <c r="C31" s="65"/>
      <c r="D31" s="65"/>
      <c r="E31" s="65"/>
      <c r="F31" s="23" t="s">
        <v>133</v>
      </c>
      <c r="G31" s="66">
        <v>71.8</v>
      </c>
      <c r="H31" s="67">
        <v>12.8</v>
      </c>
      <c r="I31" s="67"/>
      <c r="J31" s="68">
        <f t="shared" ref="J31" si="2">H31/G31*100</f>
        <v>17.82729805013928</v>
      </c>
    </row>
    <row r="32" spans="2:10" ht="72" customHeight="1" x14ac:dyDescent="0.2">
      <c r="B32" s="65" t="s">
        <v>142</v>
      </c>
      <c r="C32" s="65"/>
      <c r="D32" s="65"/>
      <c r="E32" s="65"/>
      <c r="F32" s="16" t="s">
        <v>156</v>
      </c>
      <c r="G32" s="66">
        <v>385</v>
      </c>
      <c r="H32" s="67">
        <v>96.2</v>
      </c>
      <c r="I32" s="67"/>
      <c r="J32" s="68">
        <f t="shared" si="0"/>
        <v>24.987012987012989</v>
      </c>
    </row>
    <row r="33" spans="1:10" ht="95.25" customHeight="1" x14ac:dyDescent="0.2">
      <c r="B33" s="71" t="s">
        <v>143</v>
      </c>
      <c r="C33" s="65"/>
      <c r="D33" s="65"/>
      <c r="E33" s="65"/>
      <c r="F33" s="16" t="s">
        <v>157</v>
      </c>
      <c r="G33" s="66">
        <v>140</v>
      </c>
      <c r="H33" s="67">
        <v>21.1</v>
      </c>
      <c r="I33" s="67"/>
      <c r="J33" s="68">
        <f t="shared" si="0"/>
        <v>15.071428571428571</v>
      </c>
    </row>
    <row r="34" spans="1:10" ht="36" customHeight="1" x14ac:dyDescent="0.2">
      <c r="B34" s="71" t="s">
        <v>170</v>
      </c>
      <c r="C34" s="65"/>
      <c r="D34" s="72"/>
      <c r="E34" s="62"/>
      <c r="F34" s="16" t="s">
        <v>158</v>
      </c>
      <c r="G34" s="66">
        <v>0</v>
      </c>
      <c r="H34" s="69">
        <v>16.899999999999999</v>
      </c>
      <c r="I34" s="67"/>
      <c r="J34" s="68">
        <v>100</v>
      </c>
    </row>
    <row r="35" spans="1:10" ht="33" hidden="1" customHeight="1" x14ac:dyDescent="0.2">
      <c r="B35" s="70" t="s">
        <v>26</v>
      </c>
      <c r="C35" s="65"/>
      <c r="D35" s="65"/>
      <c r="E35" s="65"/>
      <c r="F35" s="16" t="s">
        <v>17</v>
      </c>
      <c r="G35" s="66">
        <f>G37+G36</f>
        <v>0</v>
      </c>
      <c r="H35" s="67"/>
      <c r="I35" s="67"/>
      <c r="J35" s="68" t="e">
        <f t="shared" si="0"/>
        <v>#DIV/0!</v>
      </c>
    </row>
    <row r="36" spans="1:10" ht="27" hidden="1" customHeight="1" x14ac:dyDescent="0.2">
      <c r="B36" s="71" t="s">
        <v>34</v>
      </c>
      <c r="C36" s="65"/>
      <c r="D36" s="65"/>
      <c r="E36" s="65"/>
      <c r="F36" s="16" t="s">
        <v>35</v>
      </c>
      <c r="G36" s="66"/>
      <c r="H36" s="67"/>
      <c r="I36" s="67"/>
      <c r="J36" s="68" t="e">
        <f t="shared" si="0"/>
        <v>#DIV/0!</v>
      </c>
    </row>
    <row r="37" spans="1:10" ht="0.75" hidden="1" customHeight="1" x14ac:dyDescent="0.2">
      <c r="B37" s="71" t="s">
        <v>30</v>
      </c>
      <c r="C37" s="65"/>
      <c r="D37" s="65"/>
      <c r="E37" s="65"/>
      <c r="F37" s="16" t="s">
        <v>31</v>
      </c>
      <c r="G37" s="66">
        <v>0</v>
      </c>
      <c r="H37" s="67"/>
      <c r="I37" s="67"/>
      <c r="J37" s="68" t="e">
        <f t="shared" si="0"/>
        <v>#DIV/0!</v>
      </c>
    </row>
    <row r="38" spans="1:10" ht="24.75" hidden="1" customHeight="1" x14ac:dyDescent="0.2">
      <c r="B38" s="70" t="s">
        <v>26</v>
      </c>
      <c r="C38" s="70"/>
      <c r="D38" s="70"/>
      <c r="E38" s="65"/>
      <c r="F38" s="20" t="s">
        <v>17</v>
      </c>
      <c r="G38" s="73">
        <f>G39+G40</f>
        <v>0</v>
      </c>
      <c r="H38" s="67"/>
      <c r="I38" s="67"/>
      <c r="J38" s="68" t="e">
        <f t="shared" si="0"/>
        <v>#DIV/0!</v>
      </c>
    </row>
    <row r="39" spans="1:10" ht="0.75" hidden="1" customHeight="1" x14ac:dyDescent="0.2">
      <c r="B39" s="65" t="s">
        <v>28</v>
      </c>
      <c r="C39" s="65"/>
      <c r="D39" s="65"/>
      <c r="E39" s="65"/>
      <c r="F39" s="16" t="s">
        <v>27</v>
      </c>
      <c r="G39" s="66">
        <v>0</v>
      </c>
      <c r="H39" s="67"/>
      <c r="I39" s="67"/>
      <c r="J39" s="68" t="e">
        <f t="shared" si="0"/>
        <v>#DIV/0!</v>
      </c>
    </row>
    <row r="40" spans="1:10" s="6" customFormat="1" ht="48.75" hidden="1" customHeight="1" x14ac:dyDescent="0.2">
      <c r="B40" s="65" t="s">
        <v>37</v>
      </c>
      <c r="C40" s="65"/>
      <c r="D40" s="65"/>
      <c r="E40" s="70"/>
      <c r="F40" s="16" t="s">
        <v>7</v>
      </c>
      <c r="G40" s="74"/>
      <c r="H40" s="75"/>
      <c r="I40" s="75"/>
      <c r="J40" s="68" t="e">
        <f t="shared" si="0"/>
        <v>#DIV/0!</v>
      </c>
    </row>
    <row r="41" spans="1:10" s="6" customFormat="1" ht="17.25" hidden="1" customHeight="1" x14ac:dyDescent="0.2">
      <c r="A41" s="6" t="s">
        <v>38</v>
      </c>
      <c r="B41" s="65"/>
      <c r="C41" s="65"/>
      <c r="D41" s="65"/>
      <c r="E41" s="70"/>
      <c r="F41" s="16" t="s">
        <v>36</v>
      </c>
      <c r="G41" s="74"/>
      <c r="H41" s="75"/>
      <c r="I41" s="75"/>
      <c r="J41" s="68" t="e">
        <f t="shared" si="0"/>
        <v>#DIV/0!</v>
      </c>
    </row>
    <row r="42" spans="1:10" s="6" customFormat="1" ht="51.75" hidden="1" customHeight="1" x14ac:dyDescent="0.2">
      <c r="B42" s="65" t="s">
        <v>49</v>
      </c>
      <c r="C42" s="65"/>
      <c r="D42" s="65"/>
      <c r="E42" s="70"/>
      <c r="F42" s="16" t="s">
        <v>50</v>
      </c>
      <c r="G42" s="74"/>
      <c r="H42" s="75"/>
      <c r="I42" s="75"/>
      <c r="J42" s="68" t="e">
        <f t="shared" si="0"/>
        <v>#DIV/0!</v>
      </c>
    </row>
    <row r="43" spans="1:10" s="6" customFormat="1" ht="39" hidden="1" customHeight="1" x14ac:dyDescent="0.2">
      <c r="B43" s="65" t="s">
        <v>39</v>
      </c>
      <c r="C43" s="65"/>
      <c r="D43" s="65"/>
      <c r="E43" s="70"/>
      <c r="F43" s="16" t="s">
        <v>48</v>
      </c>
      <c r="G43" s="74"/>
      <c r="H43" s="75"/>
      <c r="I43" s="75"/>
      <c r="J43" s="68" t="e">
        <f t="shared" si="0"/>
        <v>#DIV/0!</v>
      </c>
    </row>
    <row r="44" spans="1:10" s="6" customFormat="1" ht="18" hidden="1" customHeight="1" x14ac:dyDescent="0.2">
      <c r="B44" s="70" t="s">
        <v>1</v>
      </c>
      <c r="C44" s="70"/>
      <c r="D44" s="70"/>
      <c r="E44" s="70"/>
      <c r="F44" s="70" t="s">
        <v>2</v>
      </c>
      <c r="G44" s="73" t="e">
        <f>G45+#REF!</f>
        <v>#REF!</v>
      </c>
      <c r="H44" s="75"/>
      <c r="I44" s="75"/>
      <c r="J44" s="68" t="e">
        <f t="shared" si="0"/>
        <v>#REF!</v>
      </c>
    </row>
    <row r="45" spans="1:10" ht="38.25" hidden="1" customHeight="1" x14ac:dyDescent="0.2">
      <c r="B45" s="76" t="s">
        <v>41</v>
      </c>
      <c r="C45" s="62"/>
      <c r="D45" s="62"/>
      <c r="E45" s="65"/>
      <c r="F45" s="20" t="s">
        <v>42</v>
      </c>
      <c r="G45" s="77">
        <f>G46</f>
        <v>0</v>
      </c>
      <c r="H45" s="67"/>
      <c r="I45" s="67"/>
      <c r="J45" s="68" t="e">
        <f t="shared" si="0"/>
        <v>#DIV/0!</v>
      </c>
    </row>
    <row r="46" spans="1:10" ht="6.75" hidden="1" customHeight="1" x14ac:dyDescent="0.2">
      <c r="B46" s="71" t="s">
        <v>43</v>
      </c>
      <c r="C46" s="65"/>
      <c r="D46" s="65"/>
      <c r="E46" s="65"/>
      <c r="F46" s="22" t="s">
        <v>44</v>
      </c>
      <c r="G46" s="66"/>
      <c r="H46" s="67"/>
      <c r="I46" s="67"/>
      <c r="J46" s="68" t="e">
        <f t="shared" si="0"/>
        <v>#DIV/0!</v>
      </c>
    </row>
    <row r="47" spans="1:10" ht="60" customHeight="1" x14ac:dyDescent="0.2">
      <c r="B47" s="71" t="s">
        <v>144</v>
      </c>
      <c r="C47" s="72"/>
      <c r="D47" s="72"/>
      <c r="E47" s="62"/>
      <c r="F47" s="16" t="s">
        <v>163</v>
      </c>
      <c r="G47" s="66">
        <v>150</v>
      </c>
      <c r="H47" s="69">
        <v>68</v>
      </c>
      <c r="I47" s="67"/>
      <c r="J47" s="68">
        <f t="shared" si="0"/>
        <v>45.333333333333329</v>
      </c>
    </row>
    <row r="48" spans="1:10" ht="56.25" customHeight="1" x14ac:dyDescent="0.2">
      <c r="B48" s="71" t="s">
        <v>145</v>
      </c>
      <c r="C48" s="72"/>
      <c r="D48" s="72"/>
      <c r="E48" s="62"/>
      <c r="F48" s="16" t="s">
        <v>164</v>
      </c>
      <c r="G48" s="66">
        <v>0</v>
      </c>
      <c r="H48" s="69">
        <v>-1.6</v>
      </c>
      <c r="I48" s="67"/>
      <c r="J48" s="68">
        <v>100</v>
      </c>
    </row>
    <row r="49" spans="2:10" ht="79.5" hidden="1" customHeight="1" x14ac:dyDescent="0.2">
      <c r="B49" s="71" t="s">
        <v>146</v>
      </c>
      <c r="C49" s="72"/>
      <c r="D49" s="72"/>
      <c r="E49" s="62"/>
      <c r="F49" s="63" t="s">
        <v>150</v>
      </c>
      <c r="G49" s="66">
        <v>0</v>
      </c>
      <c r="H49" s="69">
        <v>0</v>
      </c>
      <c r="I49" s="67"/>
      <c r="J49" s="68">
        <v>100</v>
      </c>
    </row>
    <row r="50" spans="2:10" ht="48.75" hidden="1" customHeight="1" x14ac:dyDescent="0.2">
      <c r="B50" s="71" t="s">
        <v>148</v>
      </c>
      <c r="C50" s="72"/>
      <c r="D50" s="72"/>
      <c r="E50" s="62"/>
      <c r="F50" s="33" t="s">
        <v>159</v>
      </c>
      <c r="G50" s="66">
        <v>0</v>
      </c>
      <c r="H50" s="69">
        <v>0</v>
      </c>
      <c r="I50" s="67"/>
      <c r="J50" s="68">
        <v>100</v>
      </c>
    </row>
    <row r="51" spans="2:10" ht="29.25" customHeight="1" x14ac:dyDescent="0.2">
      <c r="B51" s="71" t="s">
        <v>149</v>
      </c>
      <c r="C51" s="72"/>
      <c r="D51" s="72"/>
      <c r="E51" s="62"/>
      <c r="F51" s="33" t="s">
        <v>160</v>
      </c>
      <c r="G51" s="66">
        <v>1024</v>
      </c>
      <c r="H51" s="69">
        <v>232.1</v>
      </c>
      <c r="I51" s="67"/>
      <c r="J51" s="68">
        <f t="shared" ref="J51" si="3">H51/G51*100</f>
        <v>22.666015625</v>
      </c>
    </row>
    <row r="52" spans="2:10" ht="37.5" customHeight="1" x14ac:dyDescent="0.2">
      <c r="B52" s="65" t="s">
        <v>169</v>
      </c>
      <c r="C52" s="65"/>
      <c r="D52" s="65"/>
      <c r="E52" s="65"/>
      <c r="F52" s="33" t="s">
        <v>161</v>
      </c>
      <c r="G52" s="66">
        <v>14341</v>
      </c>
      <c r="H52" s="67">
        <v>3585.3</v>
      </c>
      <c r="I52" s="67"/>
      <c r="J52" s="68">
        <f t="shared" ref="J52:J80" si="4">H52/G52*100</f>
        <v>25.000348650721708</v>
      </c>
    </row>
    <row r="53" spans="2:10" ht="39" hidden="1" customHeight="1" x14ac:dyDescent="0.2">
      <c r="B53" s="65"/>
      <c r="C53" s="65"/>
      <c r="D53" s="65"/>
      <c r="E53" s="65"/>
      <c r="F53" s="16"/>
      <c r="G53" s="66"/>
      <c r="H53" s="67"/>
      <c r="I53" s="67"/>
      <c r="J53" s="68" t="e">
        <f t="shared" si="4"/>
        <v>#DIV/0!</v>
      </c>
    </row>
    <row r="54" spans="2:10" ht="37.5" hidden="1" customHeight="1" x14ac:dyDescent="0.2">
      <c r="B54" s="65" t="s">
        <v>60</v>
      </c>
      <c r="C54" s="72"/>
      <c r="D54" s="72"/>
      <c r="E54" s="70"/>
      <c r="F54" s="23" t="s">
        <v>59</v>
      </c>
      <c r="G54" s="66">
        <v>0</v>
      </c>
      <c r="H54" s="69">
        <v>0</v>
      </c>
      <c r="I54" s="67"/>
      <c r="J54" s="68">
        <v>0</v>
      </c>
    </row>
    <row r="55" spans="2:10" ht="61.5" hidden="1" customHeight="1" x14ac:dyDescent="0.2">
      <c r="B55" s="72" t="s">
        <v>10</v>
      </c>
      <c r="C55" s="72"/>
      <c r="D55" s="72"/>
      <c r="E55" s="70"/>
      <c r="F55" s="24" t="s">
        <v>40</v>
      </c>
      <c r="G55" s="46"/>
      <c r="H55" s="67"/>
      <c r="I55" s="67"/>
      <c r="J55" s="68" t="e">
        <f t="shared" si="4"/>
        <v>#DIV/0!</v>
      </c>
    </row>
    <row r="56" spans="2:10" ht="50.25" hidden="1" customHeight="1" x14ac:dyDescent="0.2">
      <c r="B56" s="72" t="s">
        <v>10</v>
      </c>
      <c r="C56" s="72"/>
      <c r="D56" s="72"/>
      <c r="E56" s="70"/>
      <c r="F56" s="24" t="s">
        <v>29</v>
      </c>
      <c r="G56" s="46"/>
      <c r="H56" s="67"/>
      <c r="I56" s="67"/>
      <c r="J56" s="68" t="e">
        <f t="shared" si="4"/>
        <v>#DIV/0!</v>
      </c>
    </row>
    <row r="57" spans="2:10" ht="53.25" hidden="1" customHeight="1" x14ac:dyDescent="0.2">
      <c r="B57" s="72" t="s">
        <v>10</v>
      </c>
      <c r="C57" s="72"/>
      <c r="D57" s="72"/>
      <c r="E57" s="70"/>
      <c r="F57" s="24" t="s">
        <v>19</v>
      </c>
      <c r="G57" s="66">
        <v>0</v>
      </c>
      <c r="H57" s="67"/>
      <c r="I57" s="67"/>
      <c r="J57" s="68" t="e">
        <f t="shared" si="4"/>
        <v>#DIV/0!</v>
      </c>
    </row>
    <row r="58" spans="2:10" ht="24" hidden="1" customHeight="1" x14ac:dyDescent="0.2">
      <c r="B58" s="72" t="s">
        <v>10</v>
      </c>
      <c r="C58" s="72"/>
      <c r="D58" s="72"/>
      <c r="E58" s="70"/>
      <c r="F58" s="24" t="s">
        <v>18</v>
      </c>
      <c r="G58" s="66">
        <v>0</v>
      </c>
      <c r="H58" s="67"/>
      <c r="I58" s="67"/>
      <c r="J58" s="68" t="e">
        <f t="shared" si="4"/>
        <v>#DIV/0!</v>
      </c>
    </row>
    <row r="59" spans="2:10" ht="26.25" hidden="1" customHeight="1" x14ac:dyDescent="0.2">
      <c r="B59" s="65" t="s">
        <v>168</v>
      </c>
      <c r="C59" s="65"/>
      <c r="D59" s="65"/>
      <c r="E59" s="65"/>
      <c r="F59" s="64" t="s">
        <v>134</v>
      </c>
      <c r="G59" s="66">
        <v>0</v>
      </c>
      <c r="H59" s="67">
        <v>0</v>
      </c>
      <c r="I59" s="67"/>
      <c r="J59" s="68">
        <v>0</v>
      </c>
    </row>
    <row r="60" spans="2:10" ht="37.5" hidden="1" customHeight="1" x14ac:dyDescent="0.2">
      <c r="B60" s="65" t="s">
        <v>167</v>
      </c>
      <c r="C60" s="65"/>
      <c r="D60" s="65"/>
      <c r="E60" s="65"/>
      <c r="F60" s="64" t="s">
        <v>151</v>
      </c>
      <c r="G60" s="66">
        <v>0</v>
      </c>
      <c r="H60" s="67">
        <v>0</v>
      </c>
      <c r="I60" s="67"/>
      <c r="J60" s="68">
        <v>0</v>
      </c>
    </row>
    <row r="61" spans="2:10" ht="38.25" customHeight="1" x14ac:dyDescent="0.2">
      <c r="B61" s="78" t="s">
        <v>166</v>
      </c>
      <c r="C61" s="65"/>
      <c r="D61" s="65"/>
      <c r="E61" s="65"/>
      <c r="F61" s="16" t="s">
        <v>9</v>
      </c>
      <c r="G61" s="66">
        <v>36.299999999999997</v>
      </c>
      <c r="H61" s="69">
        <v>9.1</v>
      </c>
      <c r="I61" s="67"/>
      <c r="J61" s="68">
        <f t="shared" si="4"/>
        <v>25.068870523415981</v>
      </c>
    </row>
    <row r="62" spans="2:10" ht="1.5" hidden="1" customHeight="1" x14ac:dyDescent="0.2">
      <c r="B62" s="72" t="s">
        <v>8</v>
      </c>
      <c r="C62" s="72"/>
      <c r="D62" s="72"/>
      <c r="E62" s="72"/>
      <c r="F62" s="24" t="s">
        <v>24</v>
      </c>
      <c r="G62" s="66"/>
      <c r="H62" s="67"/>
      <c r="I62" s="67"/>
      <c r="J62" s="68" t="e">
        <f t="shared" si="4"/>
        <v>#DIV/0!</v>
      </c>
    </row>
    <row r="63" spans="2:10" ht="21.75" hidden="1" customHeight="1" x14ac:dyDescent="0.2">
      <c r="B63" s="76" t="s">
        <v>21</v>
      </c>
      <c r="C63" s="62"/>
      <c r="D63" s="62"/>
      <c r="E63" s="62"/>
      <c r="F63" s="20" t="s">
        <v>25</v>
      </c>
      <c r="G63" s="77">
        <f>G80</f>
        <v>0</v>
      </c>
      <c r="H63" s="67"/>
      <c r="I63" s="67"/>
      <c r="J63" s="68" t="e">
        <f t="shared" si="4"/>
        <v>#DIV/0!</v>
      </c>
    </row>
    <row r="64" spans="2:10" ht="50.25" hidden="1" customHeight="1" x14ac:dyDescent="0.2">
      <c r="B64" s="79" t="s">
        <v>8</v>
      </c>
      <c r="C64" s="72"/>
      <c r="D64" s="72"/>
      <c r="E64" s="62"/>
      <c r="F64" s="22" t="s">
        <v>11</v>
      </c>
      <c r="G64" s="66"/>
      <c r="H64" s="67"/>
      <c r="I64" s="67"/>
      <c r="J64" s="68" t="e">
        <f t="shared" si="4"/>
        <v>#DIV/0!</v>
      </c>
    </row>
    <row r="65" spans="2:10" ht="15.75" hidden="1" customHeight="1" x14ac:dyDescent="0.2">
      <c r="B65" s="62" t="s">
        <v>41</v>
      </c>
      <c r="C65" s="62"/>
      <c r="D65" s="62"/>
      <c r="E65" s="65"/>
      <c r="F65" s="20" t="s">
        <v>42</v>
      </c>
      <c r="G65" s="77"/>
      <c r="H65" s="67"/>
      <c r="I65" s="67"/>
      <c r="J65" s="68" t="e">
        <f t="shared" si="4"/>
        <v>#DIV/0!</v>
      </c>
    </row>
    <row r="66" spans="2:10" ht="12.75" hidden="1" customHeight="1" thickBot="1" x14ac:dyDescent="0.25">
      <c r="B66" s="65"/>
      <c r="C66" s="65"/>
      <c r="D66" s="65"/>
      <c r="E66" s="65"/>
      <c r="F66" s="16" t="s">
        <v>6</v>
      </c>
      <c r="G66" s="66"/>
      <c r="H66" s="80"/>
      <c r="I66" s="81"/>
      <c r="J66" s="68" t="e">
        <f t="shared" si="4"/>
        <v>#DIV/0!</v>
      </c>
    </row>
    <row r="67" spans="2:10" ht="14.25" hidden="1" customHeight="1" x14ac:dyDescent="0.2">
      <c r="B67" s="65" t="s">
        <v>43</v>
      </c>
      <c r="C67" s="65"/>
      <c r="D67" s="65"/>
      <c r="E67" s="65"/>
      <c r="F67" s="22" t="s">
        <v>44</v>
      </c>
      <c r="G67" s="82"/>
      <c r="H67" s="67"/>
      <c r="I67" s="67"/>
      <c r="J67" s="68" t="e">
        <f t="shared" si="4"/>
        <v>#DIV/0!</v>
      </c>
    </row>
    <row r="68" spans="2:10" ht="22.5" hidden="1" customHeight="1" x14ac:dyDescent="0.2">
      <c r="B68" s="65"/>
      <c r="C68" s="65"/>
      <c r="D68" s="65"/>
      <c r="E68" s="65"/>
      <c r="F68" s="16"/>
      <c r="G68" s="82"/>
      <c r="H68" s="67"/>
      <c r="I68" s="67"/>
      <c r="J68" s="68" t="e">
        <f t="shared" si="4"/>
        <v>#DIV/0!</v>
      </c>
    </row>
    <row r="69" spans="2:10" ht="50.25" hidden="1" customHeight="1" x14ac:dyDescent="0.2">
      <c r="B69" s="65" t="s">
        <v>46</v>
      </c>
      <c r="C69" s="65"/>
      <c r="D69" s="65"/>
      <c r="E69" s="65"/>
      <c r="F69" s="22" t="s">
        <v>47</v>
      </c>
      <c r="G69" s="82">
        <f>G72</f>
        <v>0</v>
      </c>
      <c r="H69" s="67"/>
      <c r="I69" s="67"/>
      <c r="J69" s="68" t="e">
        <f t="shared" si="4"/>
        <v>#DIV/0!</v>
      </c>
    </row>
    <row r="70" spans="2:10" ht="27.75" hidden="1" customHeight="1" x14ac:dyDescent="0.2">
      <c r="B70" s="65" t="s">
        <v>5</v>
      </c>
      <c r="C70" s="65"/>
      <c r="D70" s="65"/>
      <c r="E70" s="65"/>
      <c r="F70" s="22" t="s">
        <v>20</v>
      </c>
      <c r="G70" s="82"/>
      <c r="H70" s="67"/>
      <c r="I70" s="67"/>
      <c r="J70" s="68" t="e">
        <f t="shared" si="4"/>
        <v>#DIV/0!</v>
      </c>
    </row>
    <row r="71" spans="2:10" ht="24" hidden="1" customHeight="1" x14ac:dyDescent="0.2">
      <c r="B71" s="65" t="s">
        <v>5</v>
      </c>
      <c r="C71" s="65"/>
      <c r="D71" s="65"/>
      <c r="E71" s="65"/>
      <c r="F71" s="22" t="s">
        <v>14</v>
      </c>
      <c r="G71" s="82">
        <v>0</v>
      </c>
      <c r="H71" s="67"/>
      <c r="I71" s="67"/>
      <c r="J71" s="68" t="e">
        <f t="shared" si="4"/>
        <v>#DIV/0!</v>
      </c>
    </row>
    <row r="72" spans="2:10" ht="63" hidden="1" customHeight="1" x14ac:dyDescent="0.2">
      <c r="B72" s="65" t="s">
        <v>45</v>
      </c>
      <c r="C72" s="65"/>
      <c r="D72" s="65"/>
      <c r="E72" s="65"/>
      <c r="F72" s="22" t="s">
        <v>51</v>
      </c>
      <c r="G72" s="82"/>
      <c r="H72" s="67"/>
      <c r="I72" s="67"/>
      <c r="J72" s="68" t="e">
        <f t="shared" si="4"/>
        <v>#DIV/0!</v>
      </c>
    </row>
    <row r="73" spans="2:10" ht="27" hidden="1" customHeight="1" x14ac:dyDescent="0.2">
      <c r="B73" s="65" t="s">
        <v>54</v>
      </c>
      <c r="C73" s="65"/>
      <c r="D73" s="65"/>
      <c r="E73" s="65"/>
      <c r="F73" s="27" t="s">
        <v>53</v>
      </c>
      <c r="G73" s="66">
        <f>G74</f>
        <v>0</v>
      </c>
      <c r="H73" s="67"/>
      <c r="I73" s="67"/>
      <c r="J73" s="68" t="e">
        <f t="shared" si="4"/>
        <v>#DIV/0!</v>
      </c>
    </row>
    <row r="74" spans="2:10" ht="38.25" hidden="1" customHeight="1" x14ac:dyDescent="0.2">
      <c r="B74" s="65" t="s">
        <v>52</v>
      </c>
      <c r="C74" s="65"/>
      <c r="D74" s="65"/>
      <c r="E74" s="65"/>
      <c r="F74" s="27" t="s">
        <v>55</v>
      </c>
      <c r="G74" s="66"/>
      <c r="H74" s="67"/>
      <c r="I74" s="67"/>
      <c r="J74" s="68" t="e">
        <f t="shared" si="4"/>
        <v>#DIV/0!</v>
      </c>
    </row>
    <row r="75" spans="2:10" ht="0.75" hidden="1" customHeight="1" x14ac:dyDescent="0.2">
      <c r="B75" s="65"/>
      <c r="C75" s="65"/>
      <c r="D75" s="65"/>
      <c r="E75" s="65"/>
      <c r="F75" s="16"/>
      <c r="G75" s="66"/>
      <c r="H75" s="67"/>
      <c r="I75" s="67"/>
      <c r="J75" s="68" t="e">
        <f t="shared" si="4"/>
        <v>#DIV/0!</v>
      </c>
    </row>
    <row r="76" spans="2:10" ht="13.5" hidden="1" customHeight="1" x14ac:dyDescent="0.2">
      <c r="B76" s="83"/>
      <c r="C76" s="83"/>
      <c r="D76" s="83"/>
      <c r="E76" s="83"/>
      <c r="F76" s="83"/>
      <c r="G76" s="84"/>
      <c r="H76" s="67"/>
      <c r="I76" s="67"/>
      <c r="J76" s="68" t="e">
        <f t="shared" si="4"/>
        <v>#DIV/0!</v>
      </c>
    </row>
    <row r="77" spans="2:10" ht="22.5" hidden="1" customHeight="1" x14ac:dyDescent="0.2">
      <c r="B77" s="71" t="s">
        <v>3</v>
      </c>
      <c r="C77" s="65"/>
      <c r="D77" s="65"/>
      <c r="E77" s="65"/>
      <c r="F77" s="16" t="s">
        <v>4</v>
      </c>
      <c r="G77" s="82"/>
      <c r="H77" s="67"/>
      <c r="I77" s="67"/>
      <c r="J77" s="68" t="e">
        <f t="shared" si="4"/>
        <v>#DIV/0!</v>
      </c>
    </row>
    <row r="78" spans="2:10" ht="18" hidden="1" customHeight="1" x14ac:dyDescent="0.2">
      <c r="B78" s="71" t="s">
        <v>12</v>
      </c>
      <c r="C78" s="65"/>
      <c r="D78" s="65"/>
      <c r="E78" s="65"/>
      <c r="F78" s="16" t="s">
        <v>16</v>
      </c>
      <c r="G78" s="82">
        <v>0</v>
      </c>
      <c r="H78" s="67"/>
      <c r="I78" s="67"/>
      <c r="J78" s="68" t="e">
        <f t="shared" si="4"/>
        <v>#DIV/0!</v>
      </c>
    </row>
    <row r="79" spans="2:10" ht="18.75" hidden="1" customHeight="1" x14ac:dyDescent="0.2">
      <c r="B79" s="76" t="s">
        <v>21</v>
      </c>
      <c r="C79" s="62"/>
      <c r="D79" s="62"/>
      <c r="E79" s="62"/>
      <c r="F79" s="20" t="s">
        <v>22</v>
      </c>
      <c r="G79" s="77">
        <f>G80</f>
        <v>0</v>
      </c>
      <c r="H79" s="67"/>
      <c r="I79" s="67"/>
      <c r="J79" s="68" t="e">
        <f t="shared" si="4"/>
        <v>#DIV/0!</v>
      </c>
    </row>
    <row r="80" spans="2:10" ht="18" hidden="1" customHeight="1" x14ac:dyDescent="0.2">
      <c r="B80" s="79" t="s">
        <v>32</v>
      </c>
      <c r="C80" s="72"/>
      <c r="D80" s="72"/>
      <c r="E80" s="62"/>
      <c r="F80" s="22" t="s">
        <v>33</v>
      </c>
      <c r="G80" s="66">
        <v>0</v>
      </c>
      <c r="H80" s="67"/>
      <c r="I80" s="67"/>
      <c r="J80" s="68" t="e">
        <f t="shared" si="4"/>
        <v>#DIV/0!</v>
      </c>
    </row>
    <row r="81" spans="2:10" ht="46.5" customHeight="1" x14ac:dyDescent="0.2">
      <c r="B81" s="71" t="s">
        <v>165</v>
      </c>
      <c r="C81" s="65"/>
      <c r="D81" s="65"/>
      <c r="E81" s="65"/>
      <c r="F81" s="16" t="s">
        <v>162</v>
      </c>
      <c r="G81" s="66">
        <v>245.2</v>
      </c>
      <c r="H81" s="67">
        <v>72</v>
      </c>
      <c r="I81" s="67"/>
      <c r="J81" s="68">
        <v>100</v>
      </c>
    </row>
    <row r="82" spans="2:10" ht="28.5" hidden="1" customHeight="1" x14ac:dyDescent="0.2">
      <c r="B82" s="18" t="s">
        <v>129</v>
      </c>
      <c r="C82" s="11"/>
      <c r="D82" s="11"/>
      <c r="E82" s="11"/>
      <c r="F82" s="16" t="s">
        <v>61</v>
      </c>
      <c r="G82" s="40">
        <v>0</v>
      </c>
      <c r="H82" s="41">
        <v>0</v>
      </c>
      <c r="I82" s="41"/>
      <c r="J82" s="52">
        <v>100</v>
      </c>
    </row>
    <row r="83" spans="2:10" ht="46.5" customHeight="1" x14ac:dyDescent="0.2">
      <c r="B83" s="71" t="s">
        <v>171</v>
      </c>
      <c r="C83" s="65"/>
      <c r="D83" s="65"/>
      <c r="E83" s="65"/>
      <c r="F83" s="33" t="s">
        <v>172</v>
      </c>
      <c r="G83" s="66">
        <v>0</v>
      </c>
      <c r="H83" s="67">
        <v>25.2</v>
      </c>
      <c r="I83" s="67"/>
      <c r="J83" s="68">
        <v>100</v>
      </c>
    </row>
    <row r="84" spans="2:10" x14ac:dyDescent="0.2">
      <c r="B84" s="25"/>
      <c r="C84" s="19"/>
      <c r="D84" s="19"/>
      <c r="E84" s="15"/>
      <c r="F84" s="22"/>
      <c r="G84" s="40"/>
      <c r="H84" s="41"/>
      <c r="I84" s="41"/>
      <c r="J84" s="52"/>
    </row>
    <row r="85" spans="2:10" x14ac:dyDescent="0.2">
      <c r="B85" s="25"/>
      <c r="C85" s="19"/>
      <c r="D85" s="19"/>
      <c r="E85" s="15"/>
      <c r="F85" s="28" t="s">
        <v>23</v>
      </c>
      <c r="G85" s="39">
        <f>G18+G19+G20+G22+G24+G29+G32+G33+G34+G47+G48+G52+G54+G61+G81+G82+G50+G51+G60+G59+G49+G31+G28+G83</f>
        <v>55300</v>
      </c>
      <c r="H85" s="39">
        <f>H18+H19+H20+H22+H24+H29+H32+H33+H34+H47+H48+H52+H54+H61+H81+H82+H50+H51+H60+H59+H49+H31+H28+H83</f>
        <v>11752</v>
      </c>
      <c r="I85" s="41"/>
      <c r="J85" s="61">
        <f>H85/G85*100</f>
        <v>21.251356238698012</v>
      </c>
    </row>
    <row r="86" spans="2:10" x14ac:dyDescent="0.2">
      <c r="B86" s="1"/>
      <c r="C86" s="1"/>
      <c r="D86" s="1"/>
      <c r="E86" s="1"/>
      <c r="F86" s="1"/>
      <c r="G86" s="7"/>
      <c r="H86" s="1"/>
      <c r="I86" s="1"/>
      <c r="J86" s="9"/>
    </row>
    <row r="87" spans="2:10" x14ac:dyDescent="0.2">
      <c r="B87" s="1"/>
      <c r="C87" s="1"/>
      <c r="D87" s="1"/>
      <c r="E87" s="1"/>
    </row>
    <row r="88" spans="2:10" x14ac:dyDescent="0.2">
      <c r="B88" s="1"/>
      <c r="C88" s="1"/>
      <c r="D88" s="1"/>
      <c r="E88" s="1"/>
    </row>
    <row r="89" spans="2:10" ht="12.75" customHeight="1" x14ac:dyDescent="0.2"/>
    <row r="90" spans="2:10" x14ac:dyDescent="0.2">
      <c r="G90" s="8"/>
      <c r="H90" s="1"/>
      <c r="I90" s="1"/>
    </row>
    <row r="91" spans="2:10" x14ac:dyDescent="0.2">
      <c r="H91" s="1"/>
      <c r="I91" s="1"/>
    </row>
    <row r="92" spans="2:10" x14ac:dyDescent="0.2">
      <c r="H92" s="1"/>
      <c r="I92" s="1"/>
    </row>
    <row r="93" spans="2:10" x14ac:dyDescent="0.2">
      <c r="H93" s="1"/>
      <c r="I93" s="1"/>
    </row>
    <row r="94" spans="2:10" ht="15.75" x14ac:dyDescent="0.2">
      <c r="F94" s="3"/>
      <c r="G94" s="4"/>
    </row>
    <row r="95" spans="2:10" ht="15.75" x14ac:dyDescent="0.2">
      <c r="H95" s="5"/>
    </row>
  </sheetData>
  <mergeCells count="12">
    <mergeCell ref="B7:J8"/>
    <mergeCell ref="G2:J2"/>
    <mergeCell ref="G3:J3"/>
    <mergeCell ref="G4:J4"/>
    <mergeCell ref="G5:J5"/>
    <mergeCell ref="B17:C17"/>
    <mergeCell ref="B10:J10"/>
    <mergeCell ref="B12:D13"/>
    <mergeCell ref="F12:F13"/>
    <mergeCell ref="G12:G13"/>
    <mergeCell ref="H12:H13"/>
    <mergeCell ref="J12:J13"/>
  </mergeCells>
  <hyperlinks>
    <hyperlink ref="F49" r:id="rId1" location="/document/70353464/entry/2" display="http://home.garant.ru/ - /document/70353464/entry/2"/>
  </hyperlinks>
  <pageMargins left="0.78740157480314965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" zoomScale="130" zoomScaleNormal="130" workbookViewId="0">
      <selection activeCell="F17" sqref="F17"/>
    </sheetView>
  </sheetViews>
  <sheetFormatPr defaultRowHeight="12.75" x14ac:dyDescent="0.2"/>
  <cols>
    <col min="1" max="1" width="0.42578125" customWidth="1"/>
    <col min="2" max="2" width="6.42578125" customWidth="1"/>
    <col min="3" max="3" width="0.140625" customWidth="1"/>
    <col min="4" max="4" width="2.7109375" hidden="1" customWidth="1"/>
    <col min="5" max="5" width="0.28515625" hidden="1" customWidth="1"/>
    <col min="6" max="6" width="45.5703125" customWidth="1"/>
    <col min="7" max="7" width="10.42578125" customWidth="1"/>
    <col min="8" max="8" width="9.28515625" customWidth="1"/>
    <col min="9" max="9" width="16.140625" hidden="1" customWidth="1"/>
    <col min="10" max="10" width="9.42578125" customWidth="1"/>
    <col min="11" max="11" width="17.140625" customWidth="1"/>
  </cols>
  <sheetData>
    <row r="1" spans="2:10" ht="1.5" hidden="1" customHeight="1" x14ac:dyDescent="0.2"/>
    <row r="2" spans="2:10" ht="9.75" hidden="1" customHeight="1" x14ac:dyDescent="0.2">
      <c r="B2" t="s">
        <v>13</v>
      </c>
      <c r="G2" s="87"/>
      <c r="H2" s="97"/>
      <c r="I2" s="97"/>
      <c r="J2" s="97"/>
    </row>
    <row r="3" spans="2:10" ht="0.75" hidden="1" customHeight="1" x14ac:dyDescent="0.2">
      <c r="G3" s="87"/>
      <c r="H3" s="97"/>
      <c r="I3" s="97"/>
      <c r="J3" s="97"/>
    </row>
    <row r="4" spans="2:10" ht="9.75" hidden="1" customHeight="1" x14ac:dyDescent="0.2">
      <c r="G4" s="87"/>
      <c r="H4" s="97"/>
      <c r="I4" s="97"/>
      <c r="J4" s="97"/>
    </row>
    <row r="5" spans="2:10" ht="44.25" hidden="1" customHeight="1" x14ac:dyDescent="0.2">
      <c r="G5" s="98"/>
      <c r="H5" s="99"/>
      <c r="I5" s="99"/>
      <c r="J5" s="99"/>
    </row>
    <row r="6" spans="2:10" ht="9" hidden="1" customHeight="1" x14ac:dyDescent="0.2">
      <c r="G6" s="87"/>
      <c r="H6" s="87"/>
      <c r="I6" s="87"/>
      <c r="J6" s="87"/>
    </row>
    <row r="7" spans="2:10" ht="14.25" customHeight="1" x14ac:dyDescent="0.2">
      <c r="B7" s="103" t="s">
        <v>177</v>
      </c>
      <c r="C7" s="103"/>
      <c r="D7" s="103"/>
      <c r="E7" s="103"/>
      <c r="F7" s="103"/>
      <c r="G7" s="103"/>
      <c r="H7" s="103"/>
      <c r="I7" s="103"/>
      <c r="J7" s="103"/>
    </row>
    <row r="8" spans="2:10" ht="18.75" customHeight="1" x14ac:dyDescent="0.2">
      <c r="B8" s="103"/>
      <c r="C8" s="103"/>
      <c r="D8" s="103"/>
      <c r="E8" s="103"/>
      <c r="F8" s="103"/>
      <c r="G8" s="103"/>
      <c r="H8" s="103"/>
      <c r="I8" s="103"/>
      <c r="J8" s="103"/>
    </row>
    <row r="9" spans="2:10" ht="3" hidden="1" customHeight="1" x14ac:dyDescent="0.2">
      <c r="B9" s="2"/>
      <c r="C9" s="2"/>
      <c r="D9" s="2"/>
      <c r="E9" s="2"/>
      <c r="F9" s="2"/>
      <c r="G9" s="2"/>
      <c r="H9" s="2"/>
      <c r="I9" s="2"/>
      <c r="J9" s="2"/>
    </row>
    <row r="10" spans="2:10" ht="18.75" customHeight="1" x14ac:dyDescent="0.2">
      <c r="B10" s="87" t="s">
        <v>15</v>
      </c>
      <c r="C10" s="87"/>
      <c r="D10" s="87"/>
      <c r="E10" s="87"/>
      <c r="F10" s="87"/>
      <c r="G10" s="87"/>
      <c r="H10" s="87"/>
      <c r="I10" s="87"/>
      <c r="J10" s="87"/>
    </row>
    <row r="11" spans="2:10" ht="2.25" hidden="1" customHeight="1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0" ht="11.25" customHeight="1" x14ac:dyDescent="0.2">
      <c r="B12" s="88" t="s">
        <v>67</v>
      </c>
      <c r="C12" s="89"/>
      <c r="D12" s="89"/>
      <c r="E12" s="10"/>
      <c r="F12" s="92" t="s">
        <v>63</v>
      </c>
      <c r="G12" s="94" t="s">
        <v>65</v>
      </c>
      <c r="H12" s="94" t="s">
        <v>56</v>
      </c>
      <c r="I12" s="11"/>
      <c r="J12" s="94" t="s">
        <v>57</v>
      </c>
    </row>
    <row r="13" spans="2:10" ht="28.5" customHeight="1" x14ac:dyDescent="0.2">
      <c r="B13" s="90"/>
      <c r="C13" s="91"/>
      <c r="D13" s="91"/>
      <c r="E13" s="12"/>
      <c r="F13" s="93"/>
      <c r="G13" s="95"/>
      <c r="H13" s="95"/>
      <c r="I13" s="11"/>
      <c r="J13" s="95"/>
    </row>
    <row r="14" spans="2:10" ht="6.75" hidden="1" customHeight="1" x14ac:dyDescent="0.2">
      <c r="B14" s="11"/>
      <c r="C14" s="11"/>
      <c r="D14" s="11"/>
      <c r="E14" s="11"/>
      <c r="F14" s="11"/>
      <c r="G14" s="11"/>
      <c r="H14" s="11"/>
      <c r="I14" s="11"/>
      <c r="J14" s="2"/>
    </row>
    <row r="15" spans="2:10" ht="15" hidden="1" customHeight="1" x14ac:dyDescent="0.2">
      <c r="B15" s="11"/>
      <c r="C15" s="11"/>
      <c r="D15" s="11"/>
      <c r="E15" s="11"/>
      <c r="F15" s="11"/>
      <c r="G15" s="13"/>
      <c r="H15" s="11"/>
      <c r="I15" s="11"/>
      <c r="J15" s="2"/>
    </row>
    <row r="16" spans="2:10" ht="0.75" customHeight="1" x14ac:dyDescent="0.2">
      <c r="B16" s="11"/>
      <c r="C16" s="11"/>
      <c r="D16" s="11"/>
      <c r="E16" s="11"/>
      <c r="F16" s="11"/>
      <c r="G16" s="13"/>
      <c r="H16" s="11"/>
      <c r="I16" s="11"/>
      <c r="J16" s="2"/>
    </row>
    <row r="17" spans="2:10" ht="16.5" customHeight="1" x14ac:dyDescent="0.2">
      <c r="B17" s="101">
        <v>1</v>
      </c>
      <c r="C17" s="102"/>
      <c r="D17" s="55"/>
      <c r="E17" s="55"/>
      <c r="F17" s="57">
        <v>2</v>
      </c>
      <c r="G17" s="58">
        <v>3</v>
      </c>
      <c r="H17" s="58">
        <v>4</v>
      </c>
      <c r="I17" s="56"/>
      <c r="J17" s="59">
        <v>5</v>
      </c>
    </row>
    <row r="18" spans="2:10" ht="16.5" customHeight="1" x14ac:dyDescent="0.2">
      <c r="B18" s="100" t="s">
        <v>70</v>
      </c>
      <c r="C18" s="100"/>
      <c r="D18" s="15"/>
      <c r="E18" s="15"/>
      <c r="F18" s="15" t="s">
        <v>96</v>
      </c>
      <c r="G18" s="39">
        <f>G19+G22+G25+G27+G31+G32+G34</f>
        <v>5905.5</v>
      </c>
      <c r="H18" s="39">
        <f>H19+H22+H25+H27+H31+H32+H34</f>
        <v>1320.1000000000001</v>
      </c>
      <c r="I18" s="15"/>
      <c r="J18" s="30">
        <f t="shared" ref="J18:J49" si="0">H18/G18*100</f>
        <v>22.353738040809418</v>
      </c>
    </row>
    <row r="19" spans="2:10" ht="27.75" customHeight="1" x14ac:dyDescent="0.2">
      <c r="B19" s="29" t="s">
        <v>71</v>
      </c>
      <c r="C19" s="15"/>
      <c r="D19" s="15"/>
      <c r="E19" s="11"/>
      <c r="F19" s="16" t="s">
        <v>98</v>
      </c>
      <c r="G19" s="40">
        <v>715.7</v>
      </c>
      <c r="H19" s="41">
        <v>228.5</v>
      </c>
      <c r="I19" s="11"/>
      <c r="J19" s="14">
        <f t="shared" si="0"/>
        <v>31.92678496576778</v>
      </c>
    </row>
    <row r="20" spans="2:10" ht="1.5" hidden="1" customHeight="1" x14ac:dyDescent="0.2">
      <c r="B20" s="11"/>
      <c r="C20" s="11"/>
      <c r="D20" s="11"/>
      <c r="E20" s="11"/>
      <c r="F20" s="11"/>
      <c r="G20" s="40"/>
      <c r="H20" s="41"/>
      <c r="I20" s="11"/>
      <c r="J20" s="14" t="e">
        <f t="shared" si="0"/>
        <v>#DIV/0!</v>
      </c>
    </row>
    <row r="21" spans="2:10" ht="0.75" hidden="1" customHeight="1" x14ac:dyDescent="0.2">
      <c r="B21" s="11"/>
      <c r="C21" s="11"/>
      <c r="D21" s="11"/>
      <c r="E21" s="11"/>
      <c r="F21" s="11"/>
      <c r="G21" s="40"/>
      <c r="H21" s="41"/>
      <c r="I21" s="11"/>
      <c r="J21" s="14"/>
    </row>
    <row r="22" spans="2:10" ht="39.75" customHeight="1" x14ac:dyDescent="0.2">
      <c r="B22" s="11" t="s">
        <v>69</v>
      </c>
      <c r="C22" s="11"/>
      <c r="D22" s="11"/>
      <c r="E22" s="11"/>
      <c r="F22" s="16" t="s">
        <v>97</v>
      </c>
      <c r="G22" s="40">
        <v>72</v>
      </c>
      <c r="H22" s="38">
        <v>10.7</v>
      </c>
      <c r="I22" s="11"/>
      <c r="J22" s="14">
        <f t="shared" si="0"/>
        <v>14.861111111111111</v>
      </c>
    </row>
    <row r="23" spans="2:10" ht="5.25" hidden="1" customHeight="1" x14ac:dyDescent="0.2">
      <c r="B23" s="11"/>
      <c r="C23" s="11"/>
      <c r="D23" s="11"/>
      <c r="E23" s="11"/>
      <c r="F23" s="11"/>
      <c r="G23" s="40"/>
      <c r="H23" s="41"/>
      <c r="I23" s="11"/>
      <c r="J23" s="14" t="e">
        <f t="shared" si="0"/>
        <v>#DIV/0!</v>
      </c>
    </row>
    <row r="24" spans="2:10" ht="1.5" hidden="1" customHeight="1" x14ac:dyDescent="0.2">
      <c r="B24" s="11"/>
      <c r="C24" s="11"/>
      <c r="D24" s="11"/>
      <c r="E24" s="11"/>
      <c r="F24" s="11"/>
      <c r="G24" s="40"/>
      <c r="H24" s="41"/>
      <c r="I24" s="11"/>
      <c r="J24" s="14" t="e">
        <f t="shared" si="0"/>
        <v>#DIV/0!</v>
      </c>
    </row>
    <row r="25" spans="2:10" ht="18" customHeight="1" x14ac:dyDescent="0.2">
      <c r="B25" s="11" t="s">
        <v>68</v>
      </c>
      <c r="C25" s="11"/>
      <c r="D25" s="11"/>
      <c r="E25" s="11"/>
      <c r="F25" s="11" t="s">
        <v>99</v>
      </c>
      <c r="G25" s="48">
        <v>4779</v>
      </c>
      <c r="H25" s="41">
        <v>1043.7</v>
      </c>
      <c r="I25" s="11"/>
      <c r="J25" s="14">
        <f t="shared" si="0"/>
        <v>21.839296924042685</v>
      </c>
    </row>
    <row r="26" spans="2:10" ht="6" hidden="1" customHeight="1" x14ac:dyDescent="0.2">
      <c r="B26" s="11"/>
      <c r="C26" s="11"/>
      <c r="D26" s="11"/>
      <c r="E26" s="11"/>
      <c r="F26" s="11"/>
      <c r="G26" s="40"/>
      <c r="H26" s="41"/>
      <c r="I26" s="11"/>
      <c r="J26" s="14" t="e">
        <f t="shared" si="0"/>
        <v>#DIV/0!</v>
      </c>
    </row>
    <row r="27" spans="2:10" ht="42" customHeight="1" x14ac:dyDescent="0.2">
      <c r="B27" s="11" t="s">
        <v>72</v>
      </c>
      <c r="C27" s="11"/>
      <c r="D27" s="11"/>
      <c r="E27" s="11"/>
      <c r="F27" s="16" t="s">
        <v>100</v>
      </c>
      <c r="G27" s="40">
        <v>148.80000000000001</v>
      </c>
      <c r="H27" s="41">
        <v>37.200000000000003</v>
      </c>
      <c r="I27" s="11"/>
      <c r="J27" s="14">
        <f t="shared" si="0"/>
        <v>25</v>
      </c>
    </row>
    <row r="28" spans="2:10" ht="17.25" hidden="1" customHeight="1" x14ac:dyDescent="0.2">
      <c r="B28" s="11"/>
      <c r="C28" s="11"/>
      <c r="D28" s="11"/>
      <c r="E28" s="11"/>
      <c r="F28" s="11"/>
      <c r="G28" s="40"/>
      <c r="H28" s="41"/>
      <c r="I28" s="11"/>
      <c r="J28" s="14" t="e">
        <f t="shared" si="0"/>
        <v>#DIV/0!</v>
      </c>
    </row>
    <row r="29" spans="2:10" ht="26.25" hidden="1" customHeight="1" x14ac:dyDescent="0.2">
      <c r="B29" s="11"/>
      <c r="C29" s="11"/>
      <c r="D29" s="11"/>
      <c r="E29" s="11"/>
      <c r="F29" s="17"/>
      <c r="G29" s="40"/>
      <c r="H29" s="41"/>
      <c r="I29" s="11"/>
      <c r="J29" s="14" t="e">
        <f t="shared" si="0"/>
        <v>#DIV/0!</v>
      </c>
    </row>
    <row r="30" spans="2:10" ht="30" hidden="1" customHeight="1" x14ac:dyDescent="0.2">
      <c r="B30" s="11"/>
      <c r="C30" s="11"/>
      <c r="D30" s="11"/>
      <c r="E30" s="11"/>
      <c r="F30" s="11"/>
      <c r="G30" s="40"/>
      <c r="H30" s="41"/>
      <c r="I30" s="11"/>
      <c r="J30" s="14" t="e">
        <f t="shared" si="0"/>
        <v>#DIV/0!</v>
      </c>
    </row>
    <row r="31" spans="2:10" ht="15.75" customHeight="1" x14ac:dyDescent="0.2">
      <c r="B31" s="11" t="s">
        <v>101</v>
      </c>
      <c r="C31" s="11"/>
      <c r="D31" s="11"/>
      <c r="E31" s="11"/>
      <c r="F31" s="16" t="s">
        <v>102</v>
      </c>
      <c r="G31" s="40">
        <v>120</v>
      </c>
      <c r="H31" s="41">
        <v>0</v>
      </c>
      <c r="I31" s="11"/>
      <c r="J31" s="14">
        <f t="shared" ref="J31" si="1">H31/G31*100</f>
        <v>0</v>
      </c>
    </row>
    <row r="32" spans="2:10" ht="21.75" customHeight="1" x14ac:dyDescent="0.2">
      <c r="B32" s="11" t="s">
        <v>73</v>
      </c>
      <c r="C32" s="11"/>
      <c r="D32" s="11"/>
      <c r="E32" s="11"/>
      <c r="F32" s="16" t="s">
        <v>103</v>
      </c>
      <c r="G32" s="40">
        <v>50</v>
      </c>
      <c r="H32" s="41">
        <v>0</v>
      </c>
      <c r="I32" s="11"/>
      <c r="J32" s="14">
        <f t="shared" si="0"/>
        <v>0</v>
      </c>
    </row>
    <row r="33" spans="1:10" ht="0.75" hidden="1" customHeight="1" x14ac:dyDescent="0.2">
      <c r="B33" s="11"/>
      <c r="C33" s="11"/>
      <c r="D33" s="11"/>
      <c r="E33" s="11"/>
      <c r="F33" s="11"/>
      <c r="G33" s="40"/>
      <c r="H33" s="41"/>
      <c r="I33" s="11"/>
      <c r="J33" s="14" t="e">
        <f t="shared" si="0"/>
        <v>#DIV/0!</v>
      </c>
    </row>
    <row r="34" spans="1:10" ht="23.25" customHeight="1" x14ac:dyDescent="0.2">
      <c r="B34" s="11" t="s">
        <v>74</v>
      </c>
      <c r="C34" s="11"/>
      <c r="D34" s="11"/>
      <c r="E34" s="11"/>
      <c r="F34" s="16" t="s">
        <v>104</v>
      </c>
      <c r="G34" s="40">
        <v>20</v>
      </c>
      <c r="H34" s="41">
        <v>0</v>
      </c>
      <c r="I34" s="11"/>
      <c r="J34" s="14">
        <f t="shared" si="0"/>
        <v>0</v>
      </c>
    </row>
    <row r="35" spans="1:10" s="31" customFormat="1" ht="29.25" customHeight="1" x14ac:dyDescent="0.2">
      <c r="B35" s="21" t="s">
        <v>75</v>
      </c>
      <c r="C35" s="15"/>
      <c r="D35" s="15"/>
      <c r="E35" s="15"/>
      <c r="F35" s="28" t="s">
        <v>105</v>
      </c>
      <c r="G35" s="39">
        <f>G36</f>
        <v>344</v>
      </c>
      <c r="H35" s="39">
        <f>H36</f>
        <v>51.2</v>
      </c>
      <c r="I35" s="15"/>
      <c r="J35" s="30">
        <f t="shared" si="0"/>
        <v>14.883720930232558</v>
      </c>
    </row>
    <row r="36" spans="1:10" ht="29.25" customHeight="1" x14ac:dyDescent="0.2">
      <c r="B36" s="18" t="s">
        <v>76</v>
      </c>
      <c r="C36" s="11"/>
      <c r="D36" s="19"/>
      <c r="E36" s="15"/>
      <c r="F36" s="16" t="s">
        <v>106</v>
      </c>
      <c r="G36" s="40">
        <v>344</v>
      </c>
      <c r="H36" s="38">
        <v>51.2</v>
      </c>
      <c r="I36" s="11"/>
      <c r="J36" s="14">
        <f t="shared" si="0"/>
        <v>14.883720930232558</v>
      </c>
    </row>
    <row r="37" spans="1:10" ht="33" hidden="1" customHeight="1" x14ac:dyDescent="0.2">
      <c r="B37" s="15" t="s">
        <v>26</v>
      </c>
      <c r="C37" s="11"/>
      <c r="D37" s="11"/>
      <c r="E37" s="11"/>
      <c r="F37" s="16" t="s">
        <v>17</v>
      </c>
      <c r="G37" s="40">
        <f>G39+G38</f>
        <v>0</v>
      </c>
      <c r="H37" s="41"/>
      <c r="I37" s="11"/>
      <c r="J37" s="14" t="e">
        <f t="shared" si="0"/>
        <v>#DIV/0!</v>
      </c>
    </row>
    <row r="38" spans="1:10" ht="27" hidden="1" customHeight="1" x14ac:dyDescent="0.2">
      <c r="B38" s="18" t="s">
        <v>34</v>
      </c>
      <c r="C38" s="11"/>
      <c r="D38" s="11"/>
      <c r="E38" s="11"/>
      <c r="F38" s="16" t="s">
        <v>35</v>
      </c>
      <c r="G38" s="40"/>
      <c r="H38" s="41"/>
      <c r="I38" s="11"/>
      <c r="J38" s="14" t="e">
        <f t="shared" si="0"/>
        <v>#DIV/0!</v>
      </c>
    </row>
    <row r="39" spans="1:10" ht="0.75" hidden="1" customHeight="1" x14ac:dyDescent="0.2">
      <c r="B39" s="18" t="s">
        <v>30</v>
      </c>
      <c r="C39" s="11"/>
      <c r="D39" s="11"/>
      <c r="E39" s="11"/>
      <c r="F39" s="16" t="s">
        <v>31</v>
      </c>
      <c r="G39" s="40">
        <v>0</v>
      </c>
      <c r="H39" s="41"/>
      <c r="I39" s="11"/>
      <c r="J39" s="14" t="e">
        <f t="shared" si="0"/>
        <v>#DIV/0!</v>
      </c>
    </row>
    <row r="40" spans="1:10" ht="24.75" hidden="1" customHeight="1" x14ac:dyDescent="0.2">
      <c r="B40" s="15" t="s">
        <v>26</v>
      </c>
      <c r="C40" s="15"/>
      <c r="D40" s="17"/>
      <c r="E40" s="11"/>
      <c r="F40" s="20" t="s">
        <v>17</v>
      </c>
      <c r="G40" s="42">
        <f>G41+G42</f>
        <v>0</v>
      </c>
      <c r="H40" s="41"/>
      <c r="I40" s="11"/>
      <c r="J40" s="14" t="e">
        <f t="shared" si="0"/>
        <v>#DIV/0!</v>
      </c>
    </row>
    <row r="41" spans="1:10" ht="0.75" hidden="1" customHeight="1" x14ac:dyDescent="0.2">
      <c r="B41" s="11" t="s">
        <v>28</v>
      </c>
      <c r="C41" s="11"/>
      <c r="D41" s="11"/>
      <c r="E41" s="11"/>
      <c r="F41" s="16" t="s">
        <v>27</v>
      </c>
      <c r="G41" s="40">
        <v>0</v>
      </c>
      <c r="H41" s="41"/>
      <c r="I41" s="11"/>
      <c r="J41" s="14" t="e">
        <f t="shared" si="0"/>
        <v>#DIV/0!</v>
      </c>
    </row>
    <row r="42" spans="1:10" s="6" customFormat="1" ht="48.75" hidden="1" customHeight="1" x14ac:dyDescent="0.2">
      <c r="B42" s="11" t="s">
        <v>37</v>
      </c>
      <c r="C42" s="11"/>
      <c r="D42" s="11"/>
      <c r="E42" s="17"/>
      <c r="F42" s="16" t="s">
        <v>7</v>
      </c>
      <c r="G42" s="43"/>
      <c r="H42" s="44"/>
      <c r="I42" s="17"/>
      <c r="J42" s="14" t="e">
        <f t="shared" si="0"/>
        <v>#DIV/0!</v>
      </c>
    </row>
    <row r="43" spans="1:10" s="6" customFormat="1" ht="17.25" hidden="1" customHeight="1" x14ac:dyDescent="0.2">
      <c r="A43" s="6" t="s">
        <v>38</v>
      </c>
      <c r="B43" s="11"/>
      <c r="C43" s="11"/>
      <c r="D43" s="11"/>
      <c r="E43" s="17"/>
      <c r="F43" s="16" t="s">
        <v>36</v>
      </c>
      <c r="G43" s="43"/>
      <c r="H43" s="44"/>
      <c r="I43" s="17"/>
      <c r="J43" s="14" t="e">
        <f t="shared" si="0"/>
        <v>#DIV/0!</v>
      </c>
    </row>
    <row r="44" spans="1:10" s="6" customFormat="1" ht="51.75" hidden="1" customHeight="1" x14ac:dyDescent="0.2">
      <c r="B44" s="11" t="s">
        <v>49</v>
      </c>
      <c r="C44" s="11"/>
      <c r="D44" s="11"/>
      <c r="E44" s="17"/>
      <c r="F44" s="16" t="s">
        <v>50</v>
      </c>
      <c r="G44" s="43"/>
      <c r="H44" s="44"/>
      <c r="I44" s="17"/>
      <c r="J44" s="14" t="e">
        <f t="shared" si="0"/>
        <v>#DIV/0!</v>
      </c>
    </row>
    <row r="45" spans="1:10" s="6" customFormat="1" ht="39" hidden="1" customHeight="1" x14ac:dyDescent="0.2">
      <c r="B45" s="11" t="s">
        <v>39</v>
      </c>
      <c r="C45" s="11"/>
      <c r="D45" s="11"/>
      <c r="E45" s="17"/>
      <c r="F45" s="16" t="s">
        <v>48</v>
      </c>
      <c r="G45" s="43"/>
      <c r="H45" s="44"/>
      <c r="I45" s="17"/>
      <c r="J45" s="14" t="e">
        <f t="shared" si="0"/>
        <v>#DIV/0!</v>
      </c>
    </row>
    <row r="46" spans="1:10" s="6" customFormat="1" ht="18" hidden="1" customHeight="1" x14ac:dyDescent="0.2">
      <c r="B46" s="15" t="s">
        <v>1</v>
      </c>
      <c r="C46" s="15"/>
      <c r="D46" s="17"/>
      <c r="E46" s="17"/>
      <c r="F46" s="17" t="s">
        <v>2</v>
      </c>
      <c r="G46" s="42" t="e">
        <f>G47+#REF!</f>
        <v>#REF!</v>
      </c>
      <c r="H46" s="44"/>
      <c r="I46" s="17"/>
      <c r="J46" s="14" t="e">
        <f t="shared" si="0"/>
        <v>#REF!</v>
      </c>
    </row>
    <row r="47" spans="1:10" ht="38.25" hidden="1" customHeight="1" x14ac:dyDescent="0.2">
      <c r="B47" s="21" t="s">
        <v>41</v>
      </c>
      <c r="C47" s="15"/>
      <c r="D47" s="15"/>
      <c r="E47" s="11"/>
      <c r="F47" s="20" t="s">
        <v>42</v>
      </c>
      <c r="G47" s="39">
        <f>G48</f>
        <v>0</v>
      </c>
      <c r="H47" s="41"/>
      <c r="I47" s="11"/>
      <c r="J47" s="14" t="e">
        <f t="shared" si="0"/>
        <v>#DIV/0!</v>
      </c>
    </row>
    <row r="48" spans="1:10" ht="6.75" hidden="1" customHeight="1" x14ac:dyDescent="0.2">
      <c r="B48" s="18" t="s">
        <v>43</v>
      </c>
      <c r="C48" s="11"/>
      <c r="D48" s="11"/>
      <c r="E48" s="11"/>
      <c r="F48" s="22" t="s">
        <v>44</v>
      </c>
      <c r="G48" s="40"/>
      <c r="H48" s="41"/>
      <c r="I48" s="11"/>
      <c r="J48" s="14" t="e">
        <f t="shared" si="0"/>
        <v>#DIV/0!</v>
      </c>
    </row>
    <row r="49" spans="2:10" ht="16.5" customHeight="1" x14ac:dyDescent="0.2">
      <c r="B49" s="21" t="s">
        <v>77</v>
      </c>
      <c r="C49" s="15"/>
      <c r="D49" s="17"/>
      <c r="E49" s="15"/>
      <c r="F49" s="28" t="s">
        <v>107</v>
      </c>
      <c r="G49" s="39">
        <f>G50+G52+G57</f>
        <v>12361.6</v>
      </c>
      <c r="H49" s="39">
        <f>H50+H52+H57</f>
        <v>1664.3</v>
      </c>
      <c r="I49" s="15"/>
      <c r="J49" s="30">
        <f t="shared" si="0"/>
        <v>13.463467512296143</v>
      </c>
    </row>
    <row r="50" spans="2:10" ht="0.75" hidden="1" customHeight="1" x14ac:dyDescent="0.2">
      <c r="B50" s="11" t="s">
        <v>78</v>
      </c>
      <c r="C50" s="11"/>
      <c r="D50" s="11"/>
      <c r="E50" s="11"/>
      <c r="F50" s="16" t="s">
        <v>108</v>
      </c>
      <c r="G50" s="40">
        <v>0</v>
      </c>
      <c r="H50" s="41">
        <v>0</v>
      </c>
      <c r="I50" s="11"/>
      <c r="J50" s="14">
        <v>0</v>
      </c>
    </row>
    <row r="51" spans="2:10" ht="39" hidden="1" customHeight="1" x14ac:dyDescent="0.2">
      <c r="B51" s="11"/>
      <c r="C51" s="11"/>
      <c r="D51" s="11"/>
      <c r="E51" s="11"/>
      <c r="F51" s="16"/>
      <c r="G51" s="40"/>
      <c r="H51" s="41"/>
      <c r="I51" s="11"/>
      <c r="J51" s="14" t="e">
        <f t="shared" ref="J51:J94" si="2">H51/G51*100</f>
        <v>#DIV/0!</v>
      </c>
    </row>
    <row r="52" spans="2:10" ht="18" customHeight="1" x14ac:dyDescent="0.2">
      <c r="B52" s="11" t="s">
        <v>79</v>
      </c>
      <c r="C52" s="11"/>
      <c r="D52" s="19"/>
      <c r="E52" s="17"/>
      <c r="F52" s="23" t="s">
        <v>109</v>
      </c>
      <c r="G52" s="40">
        <v>12161.6</v>
      </c>
      <c r="H52" s="38">
        <v>1631.3</v>
      </c>
      <c r="I52" s="11"/>
      <c r="J52" s="14">
        <f t="shared" si="2"/>
        <v>13.413531114327062</v>
      </c>
    </row>
    <row r="53" spans="2:10" ht="61.5" hidden="1" customHeight="1" x14ac:dyDescent="0.2">
      <c r="B53" s="11" t="s">
        <v>10</v>
      </c>
      <c r="C53" s="11"/>
      <c r="D53" s="19"/>
      <c r="E53" s="17"/>
      <c r="F53" s="24" t="s">
        <v>40</v>
      </c>
      <c r="G53" s="45"/>
      <c r="H53" s="41"/>
      <c r="I53" s="11"/>
      <c r="J53" s="14" t="e">
        <f t="shared" si="2"/>
        <v>#DIV/0!</v>
      </c>
    </row>
    <row r="54" spans="2:10" ht="50.25" hidden="1" customHeight="1" x14ac:dyDescent="0.2">
      <c r="B54" s="11" t="s">
        <v>10</v>
      </c>
      <c r="C54" s="11"/>
      <c r="D54" s="19"/>
      <c r="E54" s="17"/>
      <c r="F54" s="24" t="s">
        <v>29</v>
      </c>
      <c r="G54" s="46"/>
      <c r="H54" s="41"/>
      <c r="I54" s="11"/>
      <c r="J54" s="14" t="e">
        <f t="shared" si="2"/>
        <v>#DIV/0!</v>
      </c>
    </row>
    <row r="55" spans="2:10" ht="53.25" hidden="1" customHeight="1" x14ac:dyDescent="0.2">
      <c r="B55" s="11" t="s">
        <v>10</v>
      </c>
      <c r="C55" s="11"/>
      <c r="D55" s="19"/>
      <c r="E55" s="17"/>
      <c r="F55" s="24" t="s">
        <v>19</v>
      </c>
      <c r="G55" s="40">
        <v>0</v>
      </c>
      <c r="H55" s="41"/>
      <c r="I55" s="11"/>
      <c r="J55" s="14" t="e">
        <f t="shared" si="2"/>
        <v>#DIV/0!</v>
      </c>
    </row>
    <row r="56" spans="2:10" ht="24" hidden="1" customHeight="1" x14ac:dyDescent="0.2">
      <c r="B56" s="11" t="s">
        <v>10</v>
      </c>
      <c r="C56" s="11"/>
      <c r="D56" s="19"/>
      <c r="E56" s="17"/>
      <c r="F56" s="24" t="s">
        <v>18</v>
      </c>
      <c r="G56" s="40">
        <v>0</v>
      </c>
      <c r="H56" s="41"/>
      <c r="I56" s="11"/>
      <c r="J56" s="14" t="e">
        <f t="shared" si="2"/>
        <v>#DIV/0!</v>
      </c>
    </row>
    <row r="57" spans="2:10" ht="17.25" customHeight="1" x14ac:dyDescent="0.2">
      <c r="B57" s="18" t="s">
        <v>80</v>
      </c>
      <c r="C57" s="11"/>
      <c r="D57" s="11"/>
      <c r="E57" s="11"/>
      <c r="F57" s="16" t="s">
        <v>110</v>
      </c>
      <c r="G57" s="40">
        <v>200</v>
      </c>
      <c r="H57" s="41">
        <v>33</v>
      </c>
      <c r="I57" s="11"/>
      <c r="J57" s="14">
        <f t="shared" si="2"/>
        <v>16.5</v>
      </c>
    </row>
    <row r="58" spans="2:10" ht="1.5" hidden="1" customHeight="1" x14ac:dyDescent="0.2">
      <c r="B58" s="11" t="s">
        <v>8</v>
      </c>
      <c r="C58" s="11"/>
      <c r="D58" s="19"/>
      <c r="E58" s="19"/>
      <c r="F58" s="24" t="s">
        <v>24</v>
      </c>
      <c r="G58" s="40"/>
      <c r="H58" s="41"/>
      <c r="I58" s="11"/>
      <c r="J58" s="14" t="e">
        <f t="shared" si="2"/>
        <v>#DIV/0!</v>
      </c>
    </row>
    <row r="59" spans="2:10" ht="21.75" hidden="1" customHeight="1" x14ac:dyDescent="0.2">
      <c r="B59" s="21" t="s">
        <v>21</v>
      </c>
      <c r="C59" s="15"/>
      <c r="D59" s="15"/>
      <c r="E59" s="15"/>
      <c r="F59" s="20" t="s">
        <v>25</v>
      </c>
      <c r="G59" s="39">
        <f>G76</f>
        <v>0</v>
      </c>
      <c r="H59" s="41"/>
      <c r="I59" s="11"/>
      <c r="J59" s="14" t="e">
        <f t="shared" si="2"/>
        <v>#DIV/0!</v>
      </c>
    </row>
    <row r="60" spans="2:10" ht="50.25" hidden="1" customHeight="1" x14ac:dyDescent="0.2">
      <c r="B60" s="18" t="s">
        <v>8</v>
      </c>
      <c r="C60" s="11"/>
      <c r="D60" s="19"/>
      <c r="E60" s="15"/>
      <c r="F60" s="22" t="s">
        <v>11</v>
      </c>
      <c r="G60" s="40"/>
      <c r="H60" s="41"/>
      <c r="I60" s="11"/>
      <c r="J60" s="14" t="e">
        <f t="shared" si="2"/>
        <v>#DIV/0!</v>
      </c>
    </row>
    <row r="61" spans="2:10" ht="15.75" hidden="1" customHeight="1" x14ac:dyDescent="0.2">
      <c r="B61" s="15" t="s">
        <v>41</v>
      </c>
      <c r="C61" s="15"/>
      <c r="D61" s="15"/>
      <c r="E61" s="11"/>
      <c r="F61" s="20" t="s">
        <v>42</v>
      </c>
      <c r="G61" s="39"/>
      <c r="H61" s="41"/>
      <c r="I61" s="11"/>
      <c r="J61" s="14" t="e">
        <f t="shared" si="2"/>
        <v>#DIV/0!</v>
      </c>
    </row>
    <row r="62" spans="2:10" ht="12.75" hidden="1" customHeight="1" thickBot="1" x14ac:dyDescent="0.25">
      <c r="B62" s="11"/>
      <c r="C62" s="11"/>
      <c r="D62" s="11"/>
      <c r="E62" s="11"/>
      <c r="F62" s="16" t="s">
        <v>6</v>
      </c>
      <c r="G62" s="40"/>
      <c r="H62" s="47"/>
      <c r="I62" s="26"/>
      <c r="J62" s="14" t="e">
        <f t="shared" si="2"/>
        <v>#DIV/0!</v>
      </c>
    </row>
    <row r="63" spans="2:10" ht="14.25" hidden="1" customHeight="1" x14ac:dyDescent="0.2">
      <c r="B63" s="11" t="s">
        <v>43</v>
      </c>
      <c r="C63" s="11"/>
      <c r="D63" s="11"/>
      <c r="E63" s="11"/>
      <c r="F63" s="22" t="s">
        <v>44</v>
      </c>
      <c r="G63" s="48"/>
      <c r="H63" s="41"/>
      <c r="I63" s="11"/>
      <c r="J63" s="14" t="e">
        <f t="shared" si="2"/>
        <v>#DIV/0!</v>
      </c>
    </row>
    <row r="64" spans="2:10" ht="22.5" hidden="1" customHeight="1" x14ac:dyDescent="0.2">
      <c r="B64" s="11"/>
      <c r="C64" s="11"/>
      <c r="D64" s="11"/>
      <c r="E64" s="11"/>
      <c r="F64" s="16"/>
      <c r="G64" s="48"/>
      <c r="H64" s="41"/>
      <c r="I64" s="11"/>
      <c r="J64" s="14" t="e">
        <f t="shared" si="2"/>
        <v>#DIV/0!</v>
      </c>
    </row>
    <row r="65" spans="2:10" ht="50.25" hidden="1" customHeight="1" x14ac:dyDescent="0.2">
      <c r="B65" s="11" t="s">
        <v>46</v>
      </c>
      <c r="C65" s="11"/>
      <c r="D65" s="11"/>
      <c r="E65" s="11"/>
      <c r="F65" s="22" t="s">
        <v>47</v>
      </c>
      <c r="G65" s="48">
        <f>G68</f>
        <v>0</v>
      </c>
      <c r="H65" s="41"/>
      <c r="I65" s="11"/>
      <c r="J65" s="14" t="e">
        <f t="shared" si="2"/>
        <v>#DIV/0!</v>
      </c>
    </row>
    <row r="66" spans="2:10" ht="27.75" hidden="1" customHeight="1" x14ac:dyDescent="0.2">
      <c r="B66" s="11" t="s">
        <v>5</v>
      </c>
      <c r="C66" s="11"/>
      <c r="D66" s="11"/>
      <c r="E66" s="11"/>
      <c r="F66" s="22" t="s">
        <v>20</v>
      </c>
      <c r="G66" s="48"/>
      <c r="H66" s="41"/>
      <c r="I66" s="11"/>
      <c r="J66" s="14" t="e">
        <f t="shared" si="2"/>
        <v>#DIV/0!</v>
      </c>
    </row>
    <row r="67" spans="2:10" ht="24" hidden="1" customHeight="1" x14ac:dyDescent="0.2">
      <c r="B67" s="11" t="s">
        <v>5</v>
      </c>
      <c r="C67" s="11"/>
      <c r="D67" s="11"/>
      <c r="E67" s="11"/>
      <c r="F67" s="22" t="s">
        <v>14</v>
      </c>
      <c r="G67" s="48">
        <v>0</v>
      </c>
      <c r="H67" s="41"/>
      <c r="I67" s="11"/>
      <c r="J67" s="14" t="e">
        <f t="shared" si="2"/>
        <v>#DIV/0!</v>
      </c>
    </row>
    <row r="68" spans="2:10" ht="63" hidden="1" customHeight="1" x14ac:dyDescent="0.2">
      <c r="B68" s="11" t="s">
        <v>45</v>
      </c>
      <c r="C68" s="11"/>
      <c r="D68" s="11"/>
      <c r="E68" s="11"/>
      <c r="F68" s="22" t="s">
        <v>51</v>
      </c>
      <c r="G68" s="48"/>
      <c r="H68" s="41"/>
      <c r="I68" s="11"/>
      <c r="J68" s="14" t="e">
        <f t="shared" si="2"/>
        <v>#DIV/0!</v>
      </c>
    </row>
    <row r="69" spans="2:10" ht="27" hidden="1" customHeight="1" x14ac:dyDescent="0.2">
      <c r="B69" s="11" t="s">
        <v>54</v>
      </c>
      <c r="C69" s="11"/>
      <c r="D69" s="11"/>
      <c r="E69" s="11"/>
      <c r="F69" s="27" t="s">
        <v>53</v>
      </c>
      <c r="G69" s="40">
        <f>G70</f>
        <v>0</v>
      </c>
      <c r="H69" s="41"/>
      <c r="I69" s="11"/>
      <c r="J69" s="14" t="e">
        <f t="shared" si="2"/>
        <v>#DIV/0!</v>
      </c>
    </row>
    <row r="70" spans="2:10" ht="38.25" hidden="1" customHeight="1" x14ac:dyDescent="0.2">
      <c r="B70" s="11" t="s">
        <v>52</v>
      </c>
      <c r="C70" s="11"/>
      <c r="D70" s="11"/>
      <c r="E70" s="11"/>
      <c r="F70" s="27" t="s">
        <v>55</v>
      </c>
      <c r="G70" s="40"/>
      <c r="H70" s="41"/>
      <c r="I70" s="11"/>
      <c r="J70" s="14" t="e">
        <f t="shared" si="2"/>
        <v>#DIV/0!</v>
      </c>
    </row>
    <row r="71" spans="2:10" ht="0.75" hidden="1" customHeight="1" x14ac:dyDescent="0.2">
      <c r="B71" s="11"/>
      <c r="C71" s="11"/>
      <c r="D71" s="11"/>
      <c r="E71" s="11"/>
      <c r="F71" s="16"/>
      <c r="G71" s="40"/>
      <c r="H71" s="41"/>
      <c r="I71" s="11"/>
      <c r="J71" s="14" t="e">
        <f t="shared" si="2"/>
        <v>#DIV/0!</v>
      </c>
    </row>
    <row r="72" spans="2:10" ht="13.5" hidden="1" customHeight="1" x14ac:dyDescent="0.2">
      <c r="B72" s="2"/>
      <c r="C72" s="2"/>
      <c r="D72" s="2"/>
      <c r="E72" s="2"/>
      <c r="F72" s="2"/>
      <c r="G72" s="49"/>
      <c r="H72" s="41"/>
      <c r="I72" s="11"/>
      <c r="J72" s="14" t="e">
        <f t="shared" si="2"/>
        <v>#DIV/0!</v>
      </c>
    </row>
    <row r="73" spans="2:10" ht="22.5" hidden="1" customHeight="1" x14ac:dyDescent="0.2">
      <c r="B73" s="18" t="s">
        <v>3</v>
      </c>
      <c r="C73" s="11"/>
      <c r="D73" s="11"/>
      <c r="E73" s="11"/>
      <c r="F73" s="16" t="s">
        <v>4</v>
      </c>
      <c r="G73" s="48"/>
      <c r="H73" s="41"/>
      <c r="I73" s="11"/>
      <c r="J73" s="14" t="e">
        <f t="shared" si="2"/>
        <v>#DIV/0!</v>
      </c>
    </row>
    <row r="74" spans="2:10" ht="18" hidden="1" customHeight="1" x14ac:dyDescent="0.2">
      <c r="B74" s="18" t="s">
        <v>12</v>
      </c>
      <c r="C74" s="11"/>
      <c r="D74" s="11"/>
      <c r="E74" s="11"/>
      <c r="F74" s="16" t="s">
        <v>16</v>
      </c>
      <c r="G74" s="48">
        <v>0</v>
      </c>
      <c r="H74" s="41"/>
      <c r="I74" s="11"/>
      <c r="J74" s="14" t="e">
        <f t="shared" si="2"/>
        <v>#DIV/0!</v>
      </c>
    </row>
    <row r="75" spans="2:10" ht="18.75" hidden="1" customHeight="1" x14ac:dyDescent="0.2">
      <c r="B75" s="21" t="s">
        <v>21</v>
      </c>
      <c r="C75" s="15"/>
      <c r="D75" s="15"/>
      <c r="E75" s="15"/>
      <c r="F75" s="20" t="s">
        <v>22</v>
      </c>
      <c r="G75" s="39">
        <f>G76</f>
        <v>0</v>
      </c>
      <c r="H75" s="41"/>
      <c r="I75" s="11"/>
      <c r="J75" s="14" t="e">
        <f t="shared" si="2"/>
        <v>#DIV/0!</v>
      </c>
    </row>
    <row r="76" spans="2:10" ht="18" hidden="1" customHeight="1" x14ac:dyDescent="0.2">
      <c r="B76" s="18" t="s">
        <v>32</v>
      </c>
      <c r="C76" s="11"/>
      <c r="D76" s="19"/>
      <c r="E76" s="15"/>
      <c r="F76" s="22" t="s">
        <v>33</v>
      </c>
      <c r="G76" s="40">
        <v>0</v>
      </c>
      <c r="H76" s="41"/>
      <c r="I76" s="11"/>
      <c r="J76" s="14" t="e">
        <f t="shared" si="2"/>
        <v>#DIV/0!</v>
      </c>
    </row>
    <row r="77" spans="2:10" s="31" customFormat="1" ht="18.75" customHeight="1" x14ac:dyDescent="0.2">
      <c r="B77" s="21" t="s">
        <v>81</v>
      </c>
      <c r="C77" s="15"/>
      <c r="D77" s="15"/>
      <c r="E77" s="15"/>
      <c r="F77" s="28" t="s">
        <v>132</v>
      </c>
      <c r="G77" s="39">
        <f>G78+G79+G80</f>
        <v>24735.5</v>
      </c>
      <c r="H77" s="39">
        <f>H78+H79+H80</f>
        <v>5018.3</v>
      </c>
      <c r="I77" s="15"/>
      <c r="J77" s="30">
        <f t="shared" si="2"/>
        <v>20.287845404378324</v>
      </c>
    </row>
    <row r="78" spans="2:10" ht="17.25" customHeight="1" x14ac:dyDescent="0.2">
      <c r="B78" s="18" t="s">
        <v>82</v>
      </c>
      <c r="C78" s="11"/>
      <c r="D78" s="11"/>
      <c r="E78" s="11"/>
      <c r="F78" s="16" t="s">
        <v>111</v>
      </c>
      <c r="G78" s="48">
        <v>335.1</v>
      </c>
      <c r="H78" s="41">
        <v>110.6</v>
      </c>
      <c r="I78" s="11"/>
      <c r="J78" s="14">
        <f t="shared" si="2"/>
        <v>33.005073112503723</v>
      </c>
    </row>
    <row r="79" spans="2:10" ht="17.25" customHeight="1" x14ac:dyDescent="0.2">
      <c r="B79" s="18" t="s">
        <v>83</v>
      </c>
      <c r="C79" s="11"/>
      <c r="D79" s="19"/>
      <c r="E79" s="15"/>
      <c r="F79" s="16" t="s">
        <v>112</v>
      </c>
      <c r="G79" s="40">
        <v>7729.6</v>
      </c>
      <c r="H79" s="38">
        <v>3021</v>
      </c>
      <c r="I79" s="11"/>
      <c r="J79" s="14">
        <f t="shared" si="2"/>
        <v>39.083523080107632</v>
      </c>
    </row>
    <row r="80" spans="2:10" ht="16.5" customHeight="1" x14ac:dyDescent="0.2">
      <c r="B80" s="18" t="s">
        <v>84</v>
      </c>
      <c r="C80" s="11"/>
      <c r="D80" s="19"/>
      <c r="E80" s="15"/>
      <c r="F80" s="16" t="s">
        <v>113</v>
      </c>
      <c r="G80" s="40">
        <v>16670.8</v>
      </c>
      <c r="H80" s="50">
        <v>1886.7</v>
      </c>
      <c r="I80" s="11"/>
      <c r="J80" s="14">
        <f t="shared" si="2"/>
        <v>11.317393286464958</v>
      </c>
    </row>
    <row r="81" spans="2:10" s="31" customFormat="1" ht="15.75" customHeight="1" x14ac:dyDescent="0.2">
      <c r="B81" s="21" t="s">
        <v>85</v>
      </c>
      <c r="C81" s="36"/>
      <c r="D81" s="36"/>
      <c r="E81" s="36"/>
      <c r="F81" s="37" t="s">
        <v>114</v>
      </c>
      <c r="G81" s="51">
        <f>G82</f>
        <v>179</v>
      </c>
      <c r="H81" s="51">
        <f>H82</f>
        <v>0</v>
      </c>
      <c r="J81" s="30">
        <f t="shared" si="2"/>
        <v>0</v>
      </c>
    </row>
    <row r="82" spans="2:10" ht="17.25" customHeight="1" x14ac:dyDescent="0.2">
      <c r="B82" s="18" t="s">
        <v>86</v>
      </c>
      <c r="C82" s="35"/>
      <c r="D82" s="1"/>
      <c r="E82" s="1"/>
      <c r="F82" s="33" t="s">
        <v>115</v>
      </c>
      <c r="G82" s="52">
        <v>179</v>
      </c>
      <c r="H82" s="52">
        <v>0</v>
      </c>
      <c r="J82" s="14">
        <f t="shared" si="2"/>
        <v>0</v>
      </c>
    </row>
    <row r="83" spans="2:10" s="31" customFormat="1" ht="15.75" customHeight="1" x14ac:dyDescent="0.2">
      <c r="B83" s="21" t="s">
        <v>87</v>
      </c>
      <c r="F83" s="37" t="s">
        <v>116</v>
      </c>
      <c r="G83" s="51">
        <f>G84+G85</f>
        <v>1530</v>
      </c>
      <c r="H83" s="51">
        <f>H84+H85</f>
        <v>88</v>
      </c>
      <c r="J83" s="30">
        <f t="shared" si="2"/>
        <v>5.7516339869281046</v>
      </c>
    </row>
    <row r="84" spans="2:10" ht="16.5" customHeight="1" x14ac:dyDescent="0.2">
      <c r="B84" s="18" t="s">
        <v>88</v>
      </c>
      <c r="C84" s="34"/>
      <c r="F84" s="33" t="s">
        <v>118</v>
      </c>
      <c r="G84" s="49">
        <v>1491</v>
      </c>
      <c r="H84" s="41">
        <v>88</v>
      </c>
      <c r="I84" s="1"/>
      <c r="J84" s="14">
        <f t="shared" si="2"/>
        <v>5.9020791415157614</v>
      </c>
    </row>
    <row r="85" spans="2:10" ht="15.75" customHeight="1" x14ac:dyDescent="0.2">
      <c r="B85" s="18" t="s">
        <v>89</v>
      </c>
      <c r="C85" s="34"/>
      <c r="F85" s="33" t="s">
        <v>117</v>
      </c>
      <c r="G85" s="52">
        <v>39</v>
      </c>
      <c r="H85" s="41">
        <v>0</v>
      </c>
      <c r="I85" s="1"/>
      <c r="J85" s="14">
        <f t="shared" si="2"/>
        <v>0</v>
      </c>
    </row>
    <row r="86" spans="2:10" s="31" customFormat="1" ht="16.5" customHeight="1" x14ac:dyDescent="0.2">
      <c r="B86" s="21" t="s">
        <v>90</v>
      </c>
      <c r="F86" s="37" t="s">
        <v>119</v>
      </c>
      <c r="G86" s="51">
        <f>G87</f>
        <v>184</v>
      </c>
      <c r="H86" s="51">
        <f>H87</f>
        <v>47.8</v>
      </c>
      <c r="I86" s="36"/>
      <c r="J86" s="30">
        <f t="shared" si="2"/>
        <v>25.978260869565219</v>
      </c>
    </row>
    <row r="87" spans="2:10" ht="19.5" customHeight="1" x14ac:dyDescent="0.2">
      <c r="B87" s="18" t="s">
        <v>130</v>
      </c>
      <c r="C87" s="34"/>
      <c r="F87" s="33" t="s">
        <v>131</v>
      </c>
      <c r="G87" s="52">
        <v>184</v>
      </c>
      <c r="H87" s="38">
        <v>47.8</v>
      </c>
      <c r="I87" s="1"/>
      <c r="J87" s="14">
        <f t="shared" si="2"/>
        <v>25.978260869565219</v>
      </c>
    </row>
    <row r="88" spans="2:10" s="31" customFormat="1" ht="17.25" customHeight="1" x14ac:dyDescent="0.2">
      <c r="B88" s="21" t="s">
        <v>91</v>
      </c>
      <c r="F88" s="37" t="s">
        <v>120</v>
      </c>
      <c r="G88" s="60">
        <f>G89+G90</f>
        <v>14991</v>
      </c>
      <c r="H88" s="60">
        <f>H89+H90</f>
        <v>3034</v>
      </c>
      <c r="J88" s="30">
        <f t="shared" si="2"/>
        <v>20.238809952638253</v>
      </c>
    </row>
    <row r="89" spans="2:10" ht="18" customHeight="1" x14ac:dyDescent="0.2">
      <c r="B89" s="18" t="s">
        <v>92</v>
      </c>
      <c r="C89" s="34"/>
      <c r="F89" s="33" t="s">
        <v>121</v>
      </c>
      <c r="G89" s="52">
        <v>14991</v>
      </c>
      <c r="H89" s="52">
        <v>3034</v>
      </c>
      <c r="J89" s="14">
        <f t="shared" si="2"/>
        <v>20.238809952638253</v>
      </c>
    </row>
    <row r="90" spans="2:10" ht="17.25" hidden="1" customHeight="1" x14ac:dyDescent="0.2">
      <c r="B90" s="18" t="s">
        <v>93</v>
      </c>
      <c r="C90" s="34"/>
      <c r="F90" s="33" t="s">
        <v>122</v>
      </c>
      <c r="G90" s="52">
        <v>0</v>
      </c>
      <c r="H90" s="52">
        <v>0</v>
      </c>
      <c r="J90" s="14" t="e">
        <f t="shared" si="2"/>
        <v>#DIV/0!</v>
      </c>
    </row>
    <row r="91" spans="2:10" s="31" customFormat="1" ht="26.25" hidden="1" customHeight="1" x14ac:dyDescent="0.2">
      <c r="B91" s="21" t="s">
        <v>94</v>
      </c>
      <c r="F91" s="37" t="s">
        <v>123</v>
      </c>
      <c r="G91" s="51">
        <f>G92</f>
        <v>0</v>
      </c>
      <c r="H91" s="51">
        <f>H92</f>
        <v>0</v>
      </c>
      <c r="J91" s="30" t="e">
        <f t="shared" si="2"/>
        <v>#DIV/0!</v>
      </c>
    </row>
    <row r="92" spans="2:10" ht="28.5" hidden="1" customHeight="1" x14ac:dyDescent="0.2">
      <c r="B92" s="18" t="s">
        <v>95</v>
      </c>
      <c r="C92" s="34"/>
      <c r="F92" s="33" t="s">
        <v>124</v>
      </c>
      <c r="G92" s="52">
        <v>0</v>
      </c>
      <c r="H92" s="52">
        <v>0</v>
      </c>
      <c r="J92" s="14" t="e">
        <f t="shared" si="2"/>
        <v>#DIV/0!</v>
      </c>
    </row>
    <row r="93" spans="2:10" x14ac:dyDescent="0.2">
      <c r="G93" s="53"/>
      <c r="H93" s="53"/>
    </row>
    <row r="94" spans="2:10" x14ac:dyDescent="0.2">
      <c r="F94" s="37" t="s">
        <v>125</v>
      </c>
      <c r="G94" s="51">
        <f>G18+G35+G49+G77+G81+G83+G86+G88+G91</f>
        <v>60230.6</v>
      </c>
      <c r="H94" s="51">
        <f>H18+H35+H49+H77+H81+H83+H86+H88+H91</f>
        <v>11223.7</v>
      </c>
      <c r="I94" s="31"/>
      <c r="J94" s="30">
        <f t="shared" si="2"/>
        <v>18.634547887618588</v>
      </c>
    </row>
    <row r="95" spans="2:10" x14ac:dyDescent="0.2">
      <c r="G95" s="32"/>
    </row>
    <row r="96" spans="2:10" x14ac:dyDescent="0.2">
      <c r="G96" s="32"/>
    </row>
  </sheetData>
  <mergeCells count="14">
    <mergeCell ref="B7:J8"/>
    <mergeCell ref="B10:J10"/>
    <mergeCell ref="G2:J2"/>
    <mergeCell ref="G3:J3"/>
    <mergeCell ref="G4:J4"/>
    <mergeCell ref="G5:J5"/>
    <mergeCell ref="G6:J6"/>
    <mergeCell ref="B18:C18"/>
    <mergeCell ref="B17:C17"/>
    <mergeCell ref="G12:G13"/>
    <mergeCell ref="H12:H13"/>
    <mergeCell ref="J12:J13"/>
    <mergeCell ref="F12:F13"/>
    <mergeCell ref="B12:D13"/>
  </mergeCells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topLeftCell="A7" zoomScale="130" zoomScaleNormal="130" workbookViewId="0">
      <selection activeCell="F25" sqref="F25"/>
    </sheetView>
  </sheetViews>
  <sheetFormatPr defaultRowHeight="12.75" x14ac:dyDescent="0.2"/>
  <cols>
    <col min="1" max="1" width="0.42578125" customWidth="1"/>
    <col min="2" max="2" width="6.42578125" customWidth="1"/>
    <col min="3" max="3" width="0.140625" customWidth="1"/>
    <col min="4" max="4" width="2.7109375" hidden="1" customWidth="1"/>
    <col min="5" max="5" width="0.28515625" hidden="1" customWidth="1"/>
    <col min="6" max="6" width="45.5703125" customWidth="1"/>
    <col min="7" max="7" width="10.7109375" customWidth="1"/>
    <col min="8" max="8" width="8.85546875" customWidth="1"/>
    <col min="9" max="9" width="16.140625" hidden="1" customWidth="1"/>
    <col min="10" max="10" width="10" customWidth="1"/>
    <col min="11" max="11" width="17.140625" customWidth="1"/>
  </cols>
  <sheetData>
    <row r="1" spans="2:10" ht="1.5" hidden="1" customHeight="1" x14ac:dyDescent="0.2"/>
    <row r="2" spans="2:10" ht="0.75" hidden="1" customHeight="1" x14ac:dyDescent="0.2">
      <c r="B2" t="s">
        <v>13</v>
      </c>
      <c r="G2" s="87"/>
      <c r="H2" s="97"/>
      <c r="I2" s="97"/>
      <c r="J2" s="97"/>
    </row>
    <row r="3" spans="2:10" ht="9.75" hidden="1" customHeight="1" x14ac:dyDescent="0.2">
      <c r="G3" s="87"/>
      <c r="H3" s="97"/>
      <c r="I3" s="97"/>
      <c r="J3" s="97"/>
    </row>
    <row r="4" spans="2:10" ht="9.75" hidden="1" customHeight="1" x14ac:dyDescent="0.2">
      <c r="G4" s="87"/>
      <c r="H4" s="97"/>
      <c r="I4" s="97"/>
      <c r="J4" s="97"/>
    </row>
    <row r="5" spans="2:10" ht="44.25" hidden="1" customHeight="1" x14ac:dyDescent="0.2">
      <c r="G5" s="98"/>
      <c r="H5" s="99"/>
      <c r="I5" s="99"/>
      <c r="J5" s="99"/>
    </row>
    <row r="6" spans="2:10" ht="9" hidden="1" customHeight="1" x14ac:dyDescent="0.2">
      <c r="G6" s="87"/>
      <c r="H6" s="87"/>
      <c r="I6" s="87"/>
      <c r="J6" s="87"/>
    </row>
    <row r="7" spans="2:10" ht="14.25" customHeight="1" x14ac:dyDescent="0.2">
      <c r="B7" s="103" t="s">
        <v>178</v>
      </c>
      <c r="C7" s="103"/>
      <c r="D7" s="103"/>
      <c r="E7" s="103"/>
      <c r="F7" s="103"/>
      <c r="G7" s="103"/>
      <c r="H7" s="103"/>
      <c r="I7" s="103"/>
      <c r="J7" s="103"/>
    </row>
    <row r="8" spans="2:10" ht="18.75" customHeight="1" x14ac:dyDescent="0.2">
      <c r="B8" s="103"/>
      <c r="C8" s="103"/>
      <c r="D8" s="103"/>
      <c r="E8" s="103"/>
      <c r="F8" s="103"/>
      <c r="G8" s="103"/>
      <c r="H8" s="103"/>
      <c r="I8" s="103"/>
      <c r="J8" s="103"/>
    </row>
    <row r="9" spans="2:10" ht="3" hidden="1" customHeight="1" x14ac:dyDescent="0.2">
      <c r="B9" s="2"/>
      <c r="C9" s="2"/>
      <c r="D9" s="2"/>
      <c r="E9" s="2"/>
      <c r="F9" s="2"/>
      <c r="G9" s="2"/>
      <c r="H9" s="2"/>
      <c r="I9" s="2"/>
      <c r="J9" s="2"/>
    </row>
    <row r="10" spans="2:10" ht="18.75" customHeight="1" x14ac:dyDescent="0.2">
      <c r="B10" s="87" t="s">
        <v>15</v>
      </c>
      <c r="C10" s="87"/>
      <c r="D10" s="87"/>
      <c r="E10" s="87"/>
      <c r="F10" s="87"/>
      <c r="G10" s="87"/>
      <c r="H10" s="87"/>
      <c r="I10" s="87"/>
      <c r="J10" s="87"/>
    </row>
    <row r="11" spans="2:10" ht="2.25" hidden="1" customHeight="1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0" ht="11.25" customHeight="1" x14ac:dyDescent="0.2">
      <c r="B12" s="88" t="s">
        <v>67</v>
      </c>
      <c r="C12" s="89"/>
      <c r="D12" s="89"/>
      <c r="E12" s="10"/>
      <c r="F12" s="92" t="s">
        <v>126</v>
      </c>
      <c r="G12" s="94" t="s">
        <v>65</v>
      </c>
      <c r="H12" s="94" t="s">
        <v>56</v>
      </c>
      <c r="I12" s="11"/>
      <c r="J12" s="94" t="s">
        <v>57</v>
      </c>
    </row>
    <row r="13" spans="2:10" ht="28.5" customHeight="1" x14ac:dyDescent="0.2">
      <c r="B13" s="90"/>
      <c r="C13" s="91"/>
      <c r="D13" s="91"/>
      <c r="E13" s="12"/>
      <c r="F13" s="93"/>
      <c r="G13" s="95"/>
      <c r="H13" s="95"/>
      <c r="I13" s="11"/>
      <c r="J13" s="95"/>
    </row>
    <row r="14" spans="2:10" ht="6.75" hidden="1" customHeight="1" x14ac:dyDescent="0.2">
      <c r="B14" s="11"/>
      <c r="C14" s="11"/>
      <c r="D14" s="11"/>
      <c r="E14" s="11"/>
      <c r="F14" s="11"/>
      <c r="G14" s="11"/>
      <c r="H14" s="11"/>
      <c r="I14" s="11"/>
      <c r="J14" s="2"/>
    </row>
    <row r="15" spans="2:10" ht="15" hidden="1" customHeight="1" x14ac:dyDescent="0.2">
      <c r="B15" s="11"/>
      <c r="C15" s="11"/>
      <c r="D15" s="11"/>
      <c r="E15" s="11"/>
      <c r="F15" s="11"/>
      <c r="G15" s="13"/>
      <c r="H15" s="11"/>
      <c r="I15" s="11"/>
      <c r="J15" s="2"/>
    </row>
    <row r="16" spans="2:10" ht="0.75" customHeight="1" x14ac:dyDescent="0.2">
      <c r="B16" s="11"/>
      <c r="C16" s="11"/>
      <c r="D16" s="11"/>
      <c r="E16" s="11"/>
      <c r="F16" s="11"/>
      <c r="G16" s="13"/>
      <c r="H16" s="11"/>
      <c r="I16" s="11"/>
      <c r="J16" s="2"/>
    </row>
    <row r="17" spans="2:10" ht="16.5" customHeight="1" x14ac:dyDescent="0.2">
      <c r="B17" s="101">
        <v>1</v>
      </c>
      <c r="C17" s="102"/>
      <c r="D17" s="55"/>
      <c r="E17" s="55"/>
      <c r="F17" s="57">
        <v>2</v>
      </c>
      <c r="G17" s="58">
        <v>3</v>
      </c>
      <c r="H17" s="58">
        <v>4</v>
      </c>
      <c r="I17" s="56"/>
      <c r="J17" s="59">
        <v>5</v>
      </c>
    </row>
    <row r="18" spans="2:10" ht="42.75" customHeight="1" x14ac:dyDescent="0.2">
      <c r="B18" s="29"/>
      <c r="C18" s="15"/>
      <c r="D18" s="15"/>
      <c r="E18" s="11"/>
      <c r="F18" s="16" t="s">
        <v>127</v>
      </c>
      <c r="G18" s="40">
        <f>'Приложение 2'!G94-'Приложение 1'!G85</f>
        <v>4930.5999999999985</v>
      </c>
      <c r="H18" s="41">
        <f>'Приложение 2'!H94-'Приложение 1'!H85</f>
        <v>-528.29999999999927</v>
      </c>
      <c r="I18" s="11"/>
      <c r="J18" s="14">
        <f t="shared" ref="J18:J19" si="0">H18/G18*100</f>
        <v>-10.714720318014024</v>
      </c>
    </row>
    <row r="19" spans="2:10" ht="1.5" hidden="1" customHeight="1" x14ac:dyDescent="0.2">
      <c r="B19" s="11"/>
      <c r="C19" s="11"/>
      <c r="D19" s="11"/>
      <c r="E19" s="11"/>
      <c r="F19" s="11"/>
      <c r="G19" s="40"/>
      <c r="H19" s="41"/>
      <c r="I19" s="11"/>
      <c r="J19" s="14" t="e">
        <f t="shared" si="0"/>
        <v>#DIV/0!</v>
      </c>
    </row>
    <row r="20" spans="2:10" x14ac:dyDescent="0.2">
      <c r="G20" s="53"/>
      <c r="H20" s="53"/>
    </row>
    <row r="21" spans="2:10" x14ac:dyDescent="0.2">
      <c r="F21" s="37" t="s">
        <v>128</v>
      </c>
      <c r="G21" s="51">
        <f>G18</f>
        <v>4930.5999999999985</v>
      </c>
      <c r="H21" s="51">
        <f>H18</f>
        <v>-528.29999999999927</v>
      </c>
      <c r="I21" s="31"/>
      <c r="J21" s="30">
        <f>J18</f>
        <v>-10.714720318014024</v>
      </c>
    </row>
    <row r="22" spans="2:10" x14ac:dyDescent="0.2">
      <c r="G22" s="32"/>
    </row>
    <row r="23" spans="2:10" x14ac:dyDescent="0.2">
      <c r="G23" s="32"/>
    </row>
  </sheetData>
  <mergeCells count="13">
    <mergeCell ref="B7:J8"/>
    <mergeCell ref="G2:J2"/>
    <mergeCell ref="G3:J3"/>
    <mergeCell ref="G4:J4"/>
    <mergeCell ref="G5:J5"/>
    <mergeCell ref="G6:J6"/>
    <mergeCell ref="B17:C17"/>
    <mergeCell ref="B10:J10"/>
    <mergeCell ref="B12:D13"/>
    <mergeCell ref="F12:F13"/>
    <mergeCell ref="G12:G13"/>
    <mergeCell ref="H12:H13"/>
    <mergeCell ref="J12:J13"/>
  </mergeCells>
  <pageMargins left="0.78740157480314965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2019-04-05T07:05:40Z</cp:lastPrinted>
  <dcterms:created xsi:type="dcterms:W3CDTF">2007-10-31T11:38:30Z</dcterms:created>
  <dcterms:modified xsi:type="dcterms:W3CDTF">2019-04-05T07:06:52Z</dcterms:modified>
</cp:coreProperties>
</file>